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4000" windowHeight="84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0" i="1" l="1"/>
  <c r="E60" i="1"/>
  <c r="D60" i="1"/>
  <c r="F9" i="1"/>
  <c r="F10" i="1"/>
  <c r="F19" i="1"/>
  <c r="F18" i="1"/>
  <c r="E9" i="1"/>
  <c r="D9" i="1"/>
  <c r="E45" i="1"/>
  <c r="F40" i="1" l="1"/>
  <c r="D45" i="1"/>
  <c r="F50" i="1"/>
  <c r="F51" i="1"/>
  <c r="F48" i="1"/>
  <c r="F49" i="1"/>
  <c r="F42" i="1"/>
  <c r="F38" i="1"/>
  <c r="F20" i="1"/>
  <c r="F17" i="1"/>
  <c r="F16" i="1"/>
  <c r="F15" i="1"/>
  <c r="F14" i="1"/>
  <c r="F12" i="1"/>
  <c r="F11" i="1"/>
  <c r="D35" i="1" l="1"/>
  <c r="E35" i="1" l="1"/>
</calcChain>
</file>

<file path=xl/sharedStrings.xml><?xml version="1.0" encoding="utf-8"?>
<sst xmlns="http://schemas.openxmlformats.org/spreadsheetml/2006/main" count="109" uniqueCount="75">
  <si>
    <t>Наименование</t>
  </si>
  <si>
    <t>Раздел</t>
  </si>
  <si>
    <t>Подраздел</t>
  </si>
  <si>
    <t>План</t>
  </si>
  <si>
    <t>Факт</t>
  </si>
  <si>
    <t>Остаток</t>
  </si>
  <si>
    <t>Общегосударственные расходы</t>
  </si>
  <si>
    <t>01</t>
  </si>
  <si>
    <t>Функционирование высшего должностного лица субъекта Российской Федерации и органа местного самоуправления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</si>
  <si>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</si>
  <si>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</si>
  <si>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</si>
  <si>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</si>
  <si>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</si>
  <si>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</si>
  <si>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</si>
  <si>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</si>
  <si>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</si>
  <si>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</si>
  <si>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</si>
  <si>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</si>
  <si>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</si>
  <si>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муниципаольная программа "Комрлексные меры  по профилактике правонарушений ….."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</si>
  <si>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</si>
  <si>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</si>
  <si>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</si>
  <si>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</si>
  <si>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Обеспечение пожарной безопасности</t>
  </si>
  <si>
    <t>10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</si>
  <si>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</si>
  <si>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</si>
  <si>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</si>
  <si>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</si>
  <si>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</si>
  <si>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</si>
  <si>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</si>
  <si>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</si>
  <si>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</si>
  <si>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</si>
  <si>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</si>
  <si>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ЖКХ</t>
  </si>
  <si>
    <t>Образование</t>
  </si>
  <si>
    <t>07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</si>
  <si>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</si>
  <si>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</si>
  <si>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</si>
  <si>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</si>
  <si>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Культура,кинематография</t>
  </si>
  <si>
    <t>Культура</t>
  </si>
  <si>
    <t>Другие вопросы в области культуры и СМИ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</si>
  <si>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</si>
  <si>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</si>
  <si>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</si>
  <si>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</si>
  <si>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</si>
  <si>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</si>
  <si>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</si>
  <si>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Физическая культура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</si>
  <si>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</si>
  <si>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</si>
  <si>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</si>
  <si>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</si>
  <si>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</si>
  <si>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</si>
  <si>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</si>
  <si>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</si>
  <si>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</si>
  <si>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</t>
  </si>
  <si>
    <t>% исполнения</t>
  </si>
  <si>
    <t>Приложение №2</t>
  </si>
  <si>
    <t>Расходы  на осуществление полномочий по  составлению (изменению) списков кандидатов в присяжные заседатели Федеральных судов общей юрисдикции РФ</t>
  </si>
  <si>
    <t>Программа" Повышение квалификации  муниципальных служащихв РД"</t>
  </si>
  <si>
    <t>Учреждения по обеспечению хозяйственного обслуживания</t>
  </si>
  <si>
    <t>на 1.04.2022г.</t>
  </si>
  <si>
    <t>Расходы бюджета внутригородского района "Кировский район" города Махачкалы за 1-й квартал2022год по разделам и подразделам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</si>
</sst>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8"/>
      <name val="Arial Cyr"/>
      <family val="2"/>
      <charset val="204"/>
    </font>
    <font>
      <b/>
      <i/>
      <sz val="11"/>
      <name val="Arial"/>
      <family val="2"/>
      <charset val="204"/>
    </font>
    <font>
      <b/>
      <sz val="8"/>
      <name val="Arial Cyr"/>
      <charset val="204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1" xfId="0" applyFont="1" applyBorder="1"/>
    <xf numFmtId="0" fontId="4" fillId="0" borderId="1" xfId="0" applyFont="1" applyFill="1" applyBorder="1" applyAlignment="1">
      <alignment horizontal="left" wrapText="1"/>
    </xf>
    <xf numFmtId="0" fontId="0" fillId="0" borderId="1" xfId="0" applyBorder="1"/>
    <xf numFmtId="164" fontId="0" fillId="0" borderId="1" xfId="1" applyFont="1" applyBorder="1"/>
    <xf numFmtId="0" fontId="5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3" fillId="0" borderId="0" xfId="0" applyFont="1" applyAlignment="1"/>
    <xf numFmtId="0" fontId="9" fillId="0" borderId="1" xfId="0" applyFont="1" applyFill="1" applyBorder="1" applyAlignment="1">
      <alignment wrapText="1"/>
    </xf>
    <xf numFmtId="164" fontId="2" fillId="0" borderId="1" xfId="1" applyFont="1" applyBorder="1"/>
    <xf numFmtId="0" fontId="0" fillId="0" borderId="0" xfId="0" applyAlignment="1">
      <alignment horizontal="center"/>
    </xf>
    <xf numFmtId="164" fontId="10" fillId="0" borderId="1" xfId="1" applyFont="1" applyBorder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60"/>
  <sheetViews>
    <sheetView tabSelected="1" view="pageBreakPreview" zoomScale="91" zoomScaleNormal="100" zoomScaleSheetLayoutView="91" workbookViewId="0">
      <selection activeCell="A6" sqref="A6"/>
    </sheetView>
  </sheetViews>
  <sheetFormatPr defaultRowHeight="15" x14ac:dyDescent="0.25"/>
  <cols>
    <col min="1" max="1" width="46.5703125" customWidth="1"/>
    <col min="4" max="4" width="21.5703125" customWidth="1"/>
    <col min="5" max="5" width="21.7109375" customWidth="1"/>
    <col min="6" max="6" width="18.140625" customWidth="1"/>
    <col min="7" max="7" width="18.42578125" customWidth="1"/>
    <col min="8" max="8" width="6.85546875" customWidth="1"/>
    <col min="9" max="9" width="9.140625" hidden="1" customWidth="1"/>
  </cols>
  <sheetData>
    <row r="2" spans="1:7" x14ac:dyDescent="0.25">
      <c r="E2" s="17" t="s">
        <v>69</v>
      </c>
      <c r="F2" s="17"/>
      <c r="G2" s="17"/>
    </row>
    <row r="3" spans="1:7" x14ac:dyDescent="0.25">
      <c r="E3" s="17"/>
      <c r="F3" s="17"/>
      <c r="G3" s="17"/>
    </row>
    <row r="4" spans="1:7" x14ac:dyDescent="0.25">
      <c r="E4" s="17"/>
      <c r="F4" s="17"/>
      <c r="G4" s="17"/>
    </row>
    <row r="5" spans="1:7" x14ac:dyDescent="0.25">
      <c r="E5" s="17"/>
      <c r="F5" s="17"/>
      <c r="G5" s="17"/>
    </row>
    <row r="6" spans="1:7" x14ac:dyDescent="0.25">
      <c r="A6" s="14" t="s">
        <v>74</v>
      </c>
      <c r="B6" s="14"/>
      <c r="C6" s="14"/>
      <c r="D6" s="14"/>
      <c r="E6" s="14" t="s">
        <v>73</v>
      </c>
      <c r="F6" s="14"/>
      <c r="G6" s="13"/>
    </row>
    <row r="8" spans="1:7" x14ac:dyDescent="0.25">
      <c r="A8" s="1" t="s">
        <v>0</v>
      </c>
      <c r="B8" s="1" t="s">
        <v>1</v>
      </c>
      <c r="C8" s="1" t="s">
        <v>2</v>
      </c>
      <c r="D8" s="1" t="s">
        <v>3</v>
      </c>
      <c r="E8" s="1" t="s">
        <v>4</v>
      </c>
      <c r="F8" s="1" t="s">
        <v>5</v>
      </c>
      <c r="G8" s="1" t="s">
        <v>68</v>
      </c>
    </row>
    <row r="9" spans="1:7" x14ac:dyDescent="0.25">
      <c r="A9" s="2" t="s">
        <v>6</v>
      </c>
      <c r="B9" s="3" t="s">
        <v>7</v>
      </c>
      <c r="C9" s="3"/>
      <c r="D9" s="16">
        <f>D10+D11+D12+D15+D16+D17+D20+D14+D19+D18</f>
        <v>88912.7</v>
      </c>
      <c r="E9" s="16">
        <f>E10+E11+E12+E15+E17+E14+E19+E20+E18</f>
        <v>9300.2000000000007</v>
      </c>
      <c r="F9" s="16">
        <f>F10+F11+E17+F15+F20+F16+F14+F19+F18+F12</f>
        <v>79612.5</v>
      </c>
      <c r="G9" s="16">
        <v>10.5</v>
      </c>
    </row>
    <row r="10" spans="1:7" ht="39" x14ac:dyDescent="0.25">
      <c r="A10" s="5" t="s">
        <v>8</v>
      </c>
      <c r="B10" s="3"/>
      <c r="C10" s="3" t="s">
        <v>9</v>
      </c>
      <c r="D10" s="4">
        <v>1729.9</v>
      </c>
      <c r="E10" s="6">
        <v>482.6</v>
      </c>
      <c r="F10" s="4">
        <f>D10-E10</f>
        <v>1247.3000000000002</v>
      </c>
      <c r="G10" s="4">
        <v>27.9</v>
      </c>
    </row>
    <row r="11" spans="1:7" ht="51.75" x14ac:dyDescent="0.25">
      <c r="A11" s="5" t="s">
        <v>10</v>
      </c>
      <c r="B11" s="3"/>
      <c r="C11" s="3" t="s">
        <v>11</v>
      </c>
      <c r="D11" s="4">
        <v>3210.3</v>
      </c>
      <c r="E11" s="4">
        <v>422.5</v>
      </c>
      <c r="F11" s="4">
        <f>D11-E11</f>
        <v>2787.8</v>
      </c>
      <c r="G11" s="4">
        <v>13.2</v>
      </c>
    </row>
    <row r="12" spans="1:7" ht="51.75" x14ac:dyDescent="0.25">
      <c r="A12" s="5" t="s">
        <v>12</v>
      </c>
      <c r="B12" s="3"/>
      <c r="C12" s="3" t="s">
        <v>13</v>
      </c>
      <c r="D12" s="4">
        <v>66271.100000000006</v>
      </c>
      <c r="E12" s="4">
        <v>7071.6</v>
      </c>
      <c r="F12" s="4">
        <f>D12-E12</f>
        <v>59199.500000000007</v>
      </c>
      <c r="G12" s="4">
        <v>10.7</v>
      </c>
    </row>
    <row r="13" spans="1:7" x14ac:dyDescent="0.25">
      <c r="A13" s="7" t="s">
        <v>14</v>
      </c>
      <c r="B13" s="3"/>
      <c r="C13" s="3" t="s">
        <v>15</v>
      </c>
      <c r="D13" s="4"/>
      <c r="E13" s="4"/>
      <c r="F13" s="4"/>
      <c r="G13" s="4"/>
    </row>
    <row r="14" spans="1:7" ht="33.75" x14ac:dyDescent="0.25">
      <c r="A14" s="7" t="s">
        <v>70</v>
      </c>
      <c r="B14" s="3"/>
      <c r="C14" s="3"/>
      <c r="D14" s="4">
        <v>487</v>
      </c>
      <c r="E14" s="4"/>
      <c r="F14" s="4">
        <f>D14-E14</f>
        <v>487</v>
      </c>
      <c r="G14" s="4"/>
    </row>
    <row r="15" spans="1:7" ht="39" x14ac:dyDescent="0.25">
      <c r="A15" s="5" t="s">
        <v>16</v>
      </c>
      <c r="B15" s="3"/>
      <c r="C15" s="3" t="s">
        <v>17</v>
      </c>
      <c r="D15" s="4">
        <v>6534.5</v>
      </c>
      <c r="E15" s="4">
        <v>581.29999999999995</v>
      </c>
      <c r="F15" s="4">
        <f>D15-E15</f>
        <v>5953.2</v>
      </c>
      <c r="G15" s="4">
        <v>8.9</v>
      </c>
    </row>
    <row r="16" spans="1:7" x14ac:dyDescent="0.25">
      <c r="A16" s="5" t="s">
        <v>18</v>
      </c>
      <c r="B16" s="3"/>
      <c r="C16" s="3" t="s">
        <v>19</v>
      </c>
      <c r="D16" s="4">
        <v>500</v>
      </c>
      <c r="E16" s="4"/>
      <c r="F16" s="4">
        <f>D16-E16</f>
        <v>500</v>
      </c>
      <c r="G16" s="4"/>
    </row>
    <row r="17" spans="1:7" x14ac:dyDescent="0.25">
      <c r="A17" s="5" t="s">
        <v>20</v>
      </c>
      <c r="B17" s="3"/>
      <c r="C17" s="3" t="s">
        <v>21</v>
      </c>
      <c r="D17" s="4"/>
      <c r="E17" s="4"/>
      <c r="F17" s="4">
        <f>D17-E17</f>
        <v>0</v>
      </c>
      <c r="G17" s="4"/>
    </row>
    <row r="18" spans="1:7" ht="26.25" x14ac:dyDescent="0.25">
      <c r="A18" s="5" t="s">
        <v>72</v>
      </c>
      <c r="B18" s="3"/>
      <c r="C18" s="3">
        <v>13</v>
      </c>
      <c r="D18" s="4">
        <v>9876.9</v>
      </c>
      <c r="E18" s="4">
        <v>742.2</v>
      </c>
      <c r="F18" s="4">
        <f>D18-E18</f>
        <v>9134.6999999999989</v>
      </c>
      <c r="G18" s="4">
        <v>7.5</v>
      </c>
    </row>
    <row r="19" spans="1:7" ht="26.25" x14ac:dyDescent="0.25">
      <c r="A19" s="5" t="s">
        <v>71</v>
      </c>
      <c r="B19" s="3"/>
      <c r="C19" s="3"/>
      <c r="D19" s="4">
        <v>203</v>
      </c>
      <c r="E19" s="4"/>
      <c r="F19" s="4">
        <f>D19-E19</f>
        <v>203</v>
      </c>
      <c r="G19" s="4"/>
    </row>
    <row r="20" spans="1:7" ht="26.25" x14ac:dyDescent="0.25">
      <c r="A20" s="5" t="s">
        <v>22</v>
      </c>
      <c r="B20" s="3"/>
      <c r="C20" s="3"/>
      <c r="D20" s="4">
        <v>100</v>
      </c>
      <c r="E20" s="4"/>
      <c r="F20" s="4">
        <f>D20-E20</f>
        <v>100</v>
      </c>
      <c r="G20" s="4"/>
    </row>
    <row r="21" spans="1:7" ht="26.25" x14ac:dyDescent="0.25">
      <c r="A21" s="2" t="s">
        <v>23</v>
      </c>
      <c r="B21" s="3" t="s">
        <v>11</v>
      </c>
      <c r="C21" s="3"/>
      <c r="D21" s="4"/>
      <c r="E21" s="4"/>
      <c r="F21" s="4"/>
      <c r="G21" s="4"/>
    </row>
    <row r="22" spans="1:7" x14ac:dyDescent="0.25">
      <c r="A22" s="5" t="s">
        <v>24</v>
      </c>
      <c r="B22" s="3"/>
      <c r="C22" s="3" t="s">
        <v>13</v>
      </c>
      <c r="D22" s="4"/>
      <c r="E22" s="4"/>
      <c r="F22" s="4"/>
      <c r="G22" s="4"/>
    </row>
    <row r="23" spans="1:7" ht="39" x14ac:dyDescent="0.25">
      <c r="A23" s="5" t="s">
        <v>25</v>
      </c>
      <c r="B23" s="3"/>
      <c r="C23" s="3" t="s">
        <v>26</v>
      </c>
      <c r="D23" s="4"/>
      <c r="E23" s="4"/>
      <c r="F23" s="4"/>
      <c r="G23" s="4"/>
    </row>
    <row r="24" spans="1:7" x14ac:dyDescent="0.25">
      <c r="A24" s="7" t="s">
        <v>27</v>
      </c>
      <c r="B24" s="3"/>
      <c r="C24" s="3" t="s">
        <v>28</v>
      </c>
      <c r="D24" s="4"/>
      <c r="E24" s="4"/>
      <c r="F24" s="4"/>
      <c r="G24" s="4"/>
    </row>
    <row r="25" spans="1:7" x14ac:dyDescent="0.25">
      <c r="A25" s="2" t="s">
        <v>29</v>
      </c>
      <c r="B25" s="3" t="s">
        <v>13</v>
      </c>
      <c r="C25" s="3"/>
      <c r="D25" s="4"/>
      <c r="E25" s="4"/>
      <c r="F25" s="4"/>
      <c r="G25" s="4"/>
    </row>
    <row r="26" spans="1:7" x14ac:dyDescent="0.25">
      <c r="A26" s="5" t="s">
        <v>30</v>
      </c>
      <c r="B26" s="3"/>
      <c r="C26" s="3" t="s">
        <v>15</v>
      </c>
      <c r="D26" s="4"/>
      <c r="E26" s="4"/>
      <c r="F26" s="4"/>
      <c r="G26" s="4"/>
    </row>
    <row r="27" spans="1:7" x14ac:dyDescent="0.25">
      <c r="A27" s="5" t="s">
        <v>31</v>
      </c>
      <c r="B27" s="3"/>
      <c r="C27" s="3" t="s">
        <v>32</v>
      </c>
      <c r="D27" s="4"/>
      <c r="E27" s="4"/>
      <c r="F27" s="4"/>
      <c r="G27" s="4"/>
    </row>
    <row r="28" spans="1:7" x14ac:dyDescent="0.25">
      <c r="A28" s="5" t="s">
        <v>33</v>
      </c>
      <c r="B28" s="3"/>
      <c r="C28" s="3" t="s">
        <v>26</v>
      </c>
      <c r="D28" s="4"/>
      <c r="E28" s="4"/>
      <c r="F28" s="4"/>
      <c r="G28" s="4"/>
    </row>
    <row r="29" spans="1:7" ht="26.25" x14ac:dyDescent="0.25">
      <c r="A29" s="5" t="s">
        <v>34</v>
      </c>
      <c r="B29" s="3"/>
      <c r="C29" s="3" t="s">
        <v>35</v>
      </c>
      <c r="D29" s="4"/>
      <c r="E29" s="4"/>
      <c r="F29" s="4"/>
      <c r="G29" s="4"/>
    </row>
    <row r="30" spans="1:7" x14ac:dyDescent="0.25">
      <c r="A30" s="2" t="s">
        <v>36</v>
      </c>
      <c r="B30" s="3" t="s">
        <v>15</v>
      </c>
      <c r="C30" s="3"/>
      <c r="D30" s="4"/>
      <c r="E30" s="4"/>
      <c r="F30" s="4"/>
      <c r="G30" s="4"/>
    </row>
    <row r="31" spans="1:7" x14ac:dyDescent="0.25">
      <c r="A31" s="5" t="s">
        <v>37</v>
      </c>
      <c r="B31" s="3"/>
      <c r="C31" s="3" t="s">
        <v>7</v>
      </c>
      <c r="D31" s="4"/>
      <c r="E31" s="4"/>
      <c r="F31" s="4"/>
      <c r="G31" s="4"/>
    </row>
    <row r="32" spans="1:7" x14ac:dyDescent="0.25">
      <c r="A32" s="5" t="s">
        <v>38</v>
      </c>
      <c r="B32" s="3"/>
      <c r="C32" s="3" t="s">
        <v>9</v>
      </c>
      <c r="D32" s="4"/>
      <c r="E32" s="4"/>
      <c r="F32" s="4"/>
      <c r="G32" s="4"/>
    </row>
    <row r="33" spans="1:7" x14ac:dyDescent="0.25">
      <c r="A33" s="5" t="s">
        <v>39</v>
      </c>
      <c r="B33" s="3"/>
      <c r="C33" s="3" t="s">
        <v>11</v>
      </c>
      <c r="D33" s="4"/>
      <c r="E33" s="4"/>
      <c r="F33" s="4"/>
      <c r="G33" s="4"/>
    </row>
    <row r="34" spans="1:7" x14ac:dyDescent="0.25">
      <c r="A34" s="5" t="s">
        <v>40</v>
      </c>
      <c r="B34" s="3"/>
      <c r="C34" s="3" t="s">
        <v>15</v>
      </c>
      <c r="D34" s="4"/>
      <c r="E34" s="4"/>
      <c r="F34" s="4"/>
      <c r="G34" s="4"/>
    </row>
    <row r="35" spans="1:7" x14ac:dyDescent="0.25">
      <c r="A35" s="15" t="s">
        <v>41</v>
      </c>
      <c r="B35" s="3" t="s">
        <v>42</v>
      </c>
      <c r="C35" s="3"/>
      <c r="D35" s="4">
        <f>D38+D39</f>
        <v>61.7</v>
      </c>
      <c r="E35" s="4">
        <f>E38+E39</f>
        <v>27</v>
      </c>
      <c r="F35" s="4"/>
      <c r="G35" s="4">
        <v>43.8</v>
      </c>
    </row>
    <row r="36" spans="1:7" x14ac:dyDescent="0.25">
      <c r="A36" s="8" t="s">
        <v>43</v>
      </c>
      <c r="B36" s="3"/>
      <c r="C36" s="3" t="s">
        <v>7</v>
      </c>
      <c r="D36" s="4"/>
      <c r="E36" s="4"/>
      <c r="F36" s="4"/>
      <c r="G36" s="4"/>
    </row>
    <row r="37" spans="1:7" x14ac:dyDescent="0.25">
      <c r="A37" s="5" t="s">
        <v>44</v>
      </c>
      <c r="B37" s="3"/>
      <c r="C37" s="3" t="s">
        <v>9</v>
      </c>
      <c r="D37" s="4"/>
      <c r="E37" s="4"/>
      <c r="F37" s="4"/>
      <c r="G37" s="4"/>
    </row>
    <row r="38" spans="1:7" x14ac:dyDescent="0.25">
      <c r="A38" s="5" t="s">
        <v>45</v>
      </c>
      <c r="B38" s="3"/>
      <c r="C38" s="3" t="s">
        <v>42</v>
      </c>
      <c r="D38" s="4">
        <v>61.7</v>
      </c>
      <c r="E38" s="4">
        <v>27</v>
      </c>
      <c r="F38" s="4">
        <f>D38-E38</f>
        <v>34.700000000000003</v>
      </c>
      <c r="G38" s="4"/>
    </row>
    <row r="39" spans="1:7" x14ac:dyDescent="0.25">
      <c r="A39" s="5" t="s">
        <v>46</v>
      </c>
      <c r="B39" s="3"/>
      <c r="C39" s="3" t="s">
        <v>26</v>
      </c>
      <c r="D39" s="4"/>
      <c r="E39" s="4"/>
      <c r="F39" s="4"/>
      <c r="G39" s="4"/>
    </row>
    <row r="40" spans="1:7" x14ac:dyDescent="0.25">
      <c r="A40" s="2" t="s">
        <v>47</v>
      </c>
      <c r="B40" s="3" t="s">
        <v>32</v>
      </c>
      <c r="C40" s="3"/>
      <c r="D40" s="4">
        <v>656</v>
      </c>
      <c r="E40" s="4"/>
      <c r="F40" s="4">
        <f>D40-E40</f>
        <v>656</v>
      </c>
      <c r="G40" s="4"/>
    </row>
    <row r="41" spans="1:7" x14ac:dyDescent="0.25">
      <c r="A41" s="5" t="s">
        <v>48</v>
      </c>
      <c r="B41" s="3"/>
      <c r="C41" s="3" t="s">
        <v>7</v>
      </c>
      <c r="D41" s="4"/>
      <c r="E41" s="4"/>
      <c r="F41" s="4"/>
      <c r="G41" s="4"/>
    </row>
    <row r="42" spans="1:7" x14ac:dyDescent="0.25">
      <c r="A42" s="5" t="s">
        <v>49</v>
      </c>
      <c r="B42" s="3"/>
      <c r="C42" s="3" t="s">
        <v>13</v>
      </c>
      <c r="D42" s="4">
        <v>656</v>
      </c>
      <c r="E42" s="4"/>
      <c r="F42" s="4">
        <f>D42-E42</f>
        <v>656</v>
      </c>
      <c r="G42" s="4"/>
    </row>
    <row r="43" spans="1:7" x14ac:dyDescent="0.25">
      <c r="A43" s="9" t="s">
        <v>50</v>
      </c>
      <c r="B43" s="3" t="s">
        <v>26</v>
      </c>
      <c r="C43" s="3"/>
      <c r="D43" s="4"/>
      <c r="E43" s="4"/>
      <c r="F43" s="4"/>
      <c r="G43" s="4"/>
    </row>
    <row r="44" spans="1:7" x14ac:dyDescent="0.25">
      <c r="A44" s="10" t="s">
        <v>51</v>
      </c>
      <c r="B44" s="3"/>
      <c r="C44" s="3" t="s">
        <v>9</v>
      </c>
      <c r="D44" s="4"/>
      <c r="E44" s="4"/>
      <c r="F44" s="4"/>
      <c r="G44" s="4"/>
    </row>
    <row r="45" spans="1:7" x14ac:dyDescent="0.25">
      <c r="A45" s="2" t="s">
        <v>52</v>
      </c>
      <c r="B45" s="3" t="s">
        <v>28</v>
      </c>
      <c r="C45" s="3"/>
      <c r="D45" s="4">
        <f>D46+D48+D49</f>
        <v>15331</v>
      </c>
      <c r="E45" s="4">
        <f>E46+E48+E49</f>
        <v>2849.5000000000005</v>
      </c>
      <c r="F45" s="4">
        <v>190.6</v>
      </c>
      <c r="G45" s="4">
        <v>18.600000000000001</v>
      </c>
    </row>
    <row r="46" spans="1:7" x14ac:dyDescent="0.25">
      <c r="A46" s="5" t="s">
        <v>53</v>
      </c>
      <c r="B46" s="3"/>
      <c r="C46" s="3" t="s">
        <v>7</v>
      </c>
      <c r="D46" s="4">
        <v>644.1</v>
      </c>
      <c r="E46" s="4">
        <v>107.3</v>
      </c>
      <c r="F46" s="4"/>
      <c r="G46" s="4">
        <v>16.7</v>
      </c>
    </row>
    <row r="47" spans="1:7" x14ac:dyDescent="0.25">
      <c r="A47" s="5" t="s">
        <v>54</v>
      </c>
      <c r="B47" s="3"/>
      <c r="C47" s="3" t="s">
        <v>11</v>
      </c>
      <c r="D47" s="4"/>
      <c r="E47" s="4"/>
      <c r="F47" s="4"/>
      <c r="G47" s="4"/>
    </row>
    <row r="48" spans="1:7" x14ac:dyDescent="0.25">
      <c r="A48" s="8" t="s">
        <v>55</v>
      </c>
      <c r="B48" s="3"/>
      <c r="C48" s="3" t="s">
        <v>13</v>
      </c>
      <c r="D48" s="4">
        <v>11819.9</v>
      </c>
      <c r="E48" s="4">
        <v>2347.4</v>
      </c>
      <c r="F48" s="4">
        <f>D48-E48</f>
        <v>9472.5</v>
      </c>
      <c r="G48" s="4">
        <v>19.899999999999999</v>
      </c>
    </row>
    <row r="49" spans="1:7" x14ac:dyDescent="0.25">
      <c r="A49" s="5" t="s">
        <v>46</v>
      </c>
      <c r="B49" s="3"/>
      <c r="C49" s="3" t="s">
        <v>17</v>
      </c>
      <c r="D49" s="4">
        <v>2867</v>
      </c>
      <c r="E49" s="4">
        <v>394.8</v>
      </c>
      <c r="F49" s="4">
        <f>D49-E49</f>
        <v>2472.1999999999998</v>
      </c>
      <c r="G49" s="4">
        <v>13.8</v>
      </c>
    </row>
    <row r="50" spans="1:7" x14ac:dyDescent="0.25">
      <c r="A50" s="2" t="s">
        <v>56</v>
      </c>
      <c r="B50" s="3" t="s">
        <v>19</v>
      </c>
      <c r="C50" s="3"/>
      <c r="D50" s="4">
        <v>282.3</v>
      </c>
      <c r="E50" s="4">
        <v>45.5</v>
      </c>
      <c r="F50" s="4">
        <f>D50-E50</f>
        <v>236.8</v>
      </c>
      <c r="G50" s="4">
        <v>16.100000000000001</v>
      </c>
    </row>
    <row r="51" spans="1:7" x14ac:dyDescent="0.25">
      <c r="A51" s="11" t="s">
        <v>57</v>
      </c>
      <c r="B51" s="3"/>
      <c r="C51" s="3" t="s">
        <v>7</v>
      </c>
      <c r="D51" s="4">
        <v>282.3</v>
      </c>
      <c r="E51" s="4">
        <v>45.5</v>
      </c>
      <c r="F51" s="4">
        <f>D51-E51</f>
        <v>236.8</v>
      </c>
      <c r="G51" s="4"/>
    </row>
    <row r="52" spans="1:7" ht="26.25" x14ac:dyDescent="0.25">
      <c r="A52" s="5" t="s">
        <v>58</v>
      </c>
      <c r="B52" s="3"/>
      <c r="C52" s="3" t="s">
        <v>15</v>
      </c>
      <c r="D52" s="4"/>
      <c r="E52" s="4"/>
      <c r="F52" s="4"/>
      <c r="G52" s="4"/>
    </row>
    <row r="53" spans="1:7" x14ac:dyDescent="0.25">
      <c r="A53" s="2" t="s">
        <v>59</v>
      </c>
      <c r="B53" s="3" t="s">
        <v>35</v>
      </c>
      <c r="C53" s="3"/>
      <c r="D53" s="4"/>
      <c r="E53" s="4"/>
      <c r="F53" s="4"/>
      <c r="G53" s="4"/>
    </row>
    <row r="54" spans="1:7" x14ac:dyDescent="0.25">
      <c r="A54" s="5" t="s">
        <v>60</v>
      </c>
      <c r="B54" s="3"/>
      <c r="C54" s="3" t="s">
        <v>9</v>
      </c>
      <c r="D54" s="4"/>
      <c r="E54" s="4"/>
      <c r="F54" s="4"/>
      <c r="G54" s="4"/>
    </row>
    <row r="55" spans="1:7" ht="26.25" x14ac:dyDescent="0.25">
      <c r="A55" s="5" t="s">
        <v>61</v>
      </c>
      <c r="B55" s="3" t="s">
        <v>21</v>
      </c>
      <c r="C55" s="3"/>
      <c r="D55" s="4"/>
      <c r="E55" s="4"/>
      <c r="F55" s="4"/>
      <c r="G55" s="4"/>
    </row>
    <row r="56" spans="1:7" ht="26.25" x14ac:dyDescent="0.25">
      <c r="A56" s="5" t="s">
        <v>62</v>
      </c>
      <c r="B56" s="3"/>
      <c r="C56" s="3" t="s">
        <v>7</v>
      </c>
      <c r="D56" s="4"/>
      <c r="E56" s="4"/>
      <c r="F56" s="4"/>
      <c r="G56" s="4"/>
    </row>
    <row r="57" spans="1:7" ht="39" x14ac:dyDescent="0.25">
      <c r="A57" s="2" t="s">
        <v>63</v>
      </c>
      <c r="B57" s="3" t="s">
        <v>64</v>
      </c>
      <c r="C57" s="3"/>
      <c r="D57" s="4"/>
      <c r="E57" s="4"/>
      <c r="F57" s="4"/>
      <c r="G57" s="4"/>
    </row>
    <row r="58" spans="1:7" ht="39" x14ac:dyDescent="0.25">
      <c r="A58" s="5" t="s">
        <v>65</v>
      </c>
      <c r="B58" s="3"/>
      <c r="C58" s="3" t="s">
        <v>7</v>
      </c>
      <c r="D58" s="4"/>
      <c r="E58" s="4"/>
      <c r="F58" s="4"/>
      <c r="G58" s="4"/>
    </row>
    <row r="59" spans="1:7" x14ac:dyDescent="0.25">
      <c r="A59" s="7" t="s">
        <v>66</v>
      </c>
      <c r="B59" s="12"/>
      <c r="C59" s="12" t="s">
        <v>11</v>
      </c>
      <c r="D59" s="4"/>
      <c r="E59" s="4"/>
      <c r="F59" s="4"/>
      <c r="G59" s="4"/>
    </row>
    <row r="60" spans="1:7" x14ac:dyDescent="0.25">
      <c r="A60" s="12" t="s">
        <v>67</v>
      </c>
      <c r="B60" s="12"/>
      <c r="C60" s="12"/>
      <c r="D60" s="4">
        <f>D10+D11+D12+D14+D15+D16+D17+D19+D20+D35+D40+D46+D48+D50+D49+D18</f>
        <v>105243.7</v>
      </c>
      <c r="E60" s="18">
        <f>E10+E11+E12+E14+E15+E17+E19+E20+E38+E39+E40+E45+E50+E18</f>
        <v>12222.2</v>
      </c>
      <c r="F60" s="4">
        <f>E60-D60</f>
        <v>-93021.5</v>
      </c>
      <c r="G60" s="4">
        <v>11.6</v>
      </c>
    </row>
  </sheetData>
  <mergeCells count="1">
    <mergeCell ref="E2:G5"/>
  </mergeCells>
  <pageMargins left="0.7" right="0.7" top="0.75" bottom="0.75" header="0.3" footer="0.3"/>
  <pageSetup paperSize="9" scale="6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2022-05-13T10:40:36Z</dcterms:modified>
</cp:coreProperties>
</file>