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LeylaFin\Desktop\1-уточнение2022\"/>
    </mc:Choice>
  </mc:AlternateContent>
  <bookViews>
    <workbookView xWindow="-60" yWindow="0" windowWidth="11355" windowHeight="9435" tabRatio="730"/>
  </bookViews>
  <sheets>
    <sheet name="9 прил" sheetId="4" r:id="rId1"/>
    <sheet name="Лист1" sheetId="5" r:id="rId2"/>
  </sheets>
  <definedNames>
    <definedName name="_xlnm._FilterDatabase" localSheetId="0" hidden="1">'9 прил'!$A$8:$F$131</definedName>
    <definedName name="_xlnm.Print_Area" localSheetId="0">'9 прил'!$A$1:$F$129</definedName>
  </definedNames>
  <calcPr calcId="162913"/>
</workbook>
</file>

<file path=xl/calcChain.xml><?xml version="1.0" encoding="utf-8"?>
<calcChain xmlns="http://schemas.openxmlformats.org/spreadsheetml/2006/main">
  <c r="F120" i="4" l="1"/>
  <c r="F116" i="4"/>
  <c r="F19" i="4" l="1"/>
  <c r="F100" i="4" l="1"/>
  <c r="F112" i="4"/>
  <c r="F121" i="4"/>
  <c r="F40" i="4" l="1"/>
  <c r="F87" i="4" l="1"/>
  <c r="G20" i="4"/>
  <c r="F20" i="4"/>
  <c r="F29" i="4" l="1"/>
  <c r="F34" i="4"/>
  <c r="F18" i="4" s="1"/>
  <c r="F68" i="4" l="1"/>
  <c r="F11" i="4" l="1"/>
  <c r="F60" i="4" l="1"/>
  <c r="F52" i="4"/>
  <c r="F39" i="4" s="1"/>
  <c r="F9" i="4" s="1"/>
  <c r="F17" i="4" l="1"/>
  <c r="F10" i="4" l="1"/>
  <c r="F88" i="4"/>
</calcChain>
</file>

<file path=xl/sharedStrings.xml><?xml version="1.0" encoding="utf-8"?>
<sst xmlns="http://schemas.openxmlformats.org/spreadsheetml/2006/main" count="187" uniqueCount="106">
  <si>
    <t>11</t>
  </si>
  <si>
    <t>01</t>
  </si>
  <si>
    <t>04</t>
  </si>
  <si>
    <t>13</t>
  </si>
  <si>
    <t>05</t>
  </si>
  <si>
    <t>02</t>
  </si>
  <si>
    <t>07</t>
  </si>
  <si>
    <t>03</t>
  </si>
  <si>
    <t>06</t>
  </si>
  <si>
    <t>Наименование показателя</t>
  </si>
  <si>
    <t>раздел</t>
  </si>
  <si>
    <t>целевая статья</t>
  </si>
  <si>
    <t>под-раз-дел</t>
  </si>
  <si>
    <t>вид рас- хода</t>
  </si>
  <si>
    <t>Функционирование высшего должностного лица субъекта Российской Федерации и органа местного самоуправления</t>
  </si>
  <si>
    <t>Глава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</si>
  <si>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</si>
  <si>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Резервные фонды</t>
  </si>
  <si>
    <t>Другие 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</si>
  <si>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</si>
  <si>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Учреждения по обеспечению хозяйственного обслуживания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</si>
  <si>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</si>
  <si>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Благоустройство</t>
  </si>
  <si>
    <t>ЖИЛИЩНО-КОММУНАЛЬНОЕ ХОЗЯЙСТВО</t>
  </si>
  <si>
    <t>Общегосударственные вопросы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</si>
  <si>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</si>
  <si>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121</t>
  </si>
  <si>
    <t>122</t>
  </si>
  <si>
    <t>244</t>
  </si>
  <si>
    <t>851</t>
  </si>
  <si>
    <t>852</t>
  </si>
  <si>
    <t>870</t>
  </si>
  <si>
    <t>Фонд оплаты труда казенных учреждений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</si>
  <si>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</si>
  <si>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</si>
  <si>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Уплата налога на имущество организаций и земельного налога</t>
  </si>
  <si>
    <t>Уплата прочих налогов, сборов и иных платежей</t>
  </si>
  <si>
    <t>Резервные средства</t>
  </si>
  <si>
    <t>Всего расходов</t>
  </si>
  <si>
    <t>9990020680</t>
  </si>
  <si>
    <t>Прочие мероприятия по благоустройству (уборка территории)</t>
  </si>
  <si>
    <t xml:space="preserve">закупка товаров,работ и услуг в целях капитального ремонта государственного (муниципального) имущества  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</si>
  <si>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</si>
  <si>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</si>
  <si>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Субвенции на осуществление переданных государственных полномочий Республики Дагестан по образованию и осуществлению деятельности административных комиссий</t>
  </si>
  <si>
    <t>Субвенции на осуществление переданных государственных полномочий Республики Дагестан по образованию и осуществлению деятельности комиссий по делам несовершеннолетних и защите их прав</t>
  </si>
  <si>
    <t xml:space="preserve">Образование </t>
  </si>
  <si>
    <t>Субвенции на осуществление государственных полномочий Республики Дагестан по организации и осуществлению деятельности по опеке и попечительству</t>
  </si>
  <si>
    <t>Резервный фонд внутригородского района "Кировский район"</t>
  </si>
  <si>
    <t>Центральный аппарат</t>
  </si>
  <si>
    <t>Культура и кинематография</t>
  </si>
  <si>
    <t>08</t>
  </si>
  <si>
    <t>Другие вопросы в области культуры и кинематографии</t>
  </si>
  <si>
    <t>0860002040</t>
  </si>
  <si>
    <t xml:space="preserve">Прочая закупка товаров, работ и услуг для обеспечения расходов  в области культуры </t>
  </si>
  <si>
    <t>Физическая культура и спорт</t>
  </si>
  <si>
    <t xml:space="preserve">Физическая культура </t>
  </si>
  <si>
    <t xml:space="preserve">Прочая закупка товаров, работ и услуг для обеспечения расходов  в области физической культуры </t>
  </si>
  <si>
    <t>1110048204</t>
  </si>
  <si>
    <t>Прочая закупка товаров, работ и услуг для обеспечения расходов в области образования</t>
  </si>
  <si>
    <t>Содержание детей в семьях опекунов</t>
  </si>
  <si>
    <t>Единовременные пособия при всех формах устройства в семью</t>
  </si>
  <si>
    <t>2230781520</t>
  </si>
  <si>
    <t>2230752600</t>
  </si>
  <si>
    <t>313</t>
  </si>
  <si>
    <t>Социальная политика</t>
  </si>
  <si>
    <t>Охрана семьи и детства</t>
  </si>
  <si>
    <t>Собрание депутатов внутригородского района "Кировский район г.Махачкала</t>
  </si>
  <si>
    <t>Закупка товаров, работ, услуг в целях капитального ремонта государственного (муниципального) имущества</t>
  </si>
  <si>
    <t xml:space="preserve"> МО внутригородского района "Кировский район" г.Махачкала</t>
  </si>
  <si>
    <t>Молодежная политика и оздоровление детей</t>
  </si>
  <si>
    <t>7700143105</t>
  </si>
  <si>
    <t>1П00007950</t>
  </si>
  <si>
    <t>Уплата иных платежей</t>
  </si>
  <si>
    <t>Рекострукция здания администрации</t>
  </si>
  <si>
    <t>Председатель представительного органа муниципального образования</t>
  </si>
  <si>
    <t>2230781530</t>
  </si>
  <si>
    <t>Единовременные пособия гражданам, усыновившим, взявшим под опеку ребенка из числа детей-сирот</t>
  </si>
  <si>
    <t>Субвенция на осуществление полномочий по   составлению (изменению) списков кандидатов в присяжные заседатели Федеральных судов общей юрисдикции</t>
  </si>
  <si>
    <t>Раходы  на осуществление полномочий по   составлению (изменению) списков кандидатов в присяжные заседатели Федеральных судов общей юрисдикции</t>
  </si>
  <si>
    <t xml:space="preserve">Уплата прочих налогов, сборов </t>
  </si>
  <si>
    <t>2210728960</t>
  </si>
  <si>
    <t>312</t>
  </si>
  <si>
    <t>Доплата к пенсии</t>
  </si>
  <si>
    <t>Социальная доплата</t>
  </si>
  <si>
    <t>Пенсии и пособия</t>
  </si>
  <si>
    <t>Исполнение судебных актов РФ и мировых соглашений по возмещению вреда, причиненного в результате незаконных действий или бездействия органов государственной власти, либо должностных лиц этих органов, а также в результате деятельности казенных учреждений</t>
  </si>
  <si>
    <t>244(19-370)</t>
  </si>
  <si>
    <t>Выборы в представительные органы</t>
  </si>
  <si>
    <t>Обеспечение проведения выборов и референдумов</t>
  </si>
  <si>
    <t>Муниципальная программа "Комплексные меры по профилактике правонарушений на территории внутригородского района "Кировский район" г.Махачкала на 2020-2022 годы"</t>
  </si>
  <si>
    <t>Расходы на приобретение и установку видеорегистраторов на избирательных участках</t>
  </si>
  <si>
    <t>97В0020000</t>
  </si>
  <si>
    <t xml:space="preserve">Приложение №7 к Решению Cобрания депутатов внутригородкого района "Кировский район" город Махачкала  от____________ №_________. </t>
  </si>
  <si>
    <t>Закупка энергетических ресурсов</t>
  </si>
  <si>
    <t>Другие вопросы в области социальной политики</t>
  </si>
  <si>
    <t>Депутаты</t>
  </si>
  <si>
    <t>313 (21-526)</t>
  </si>
  <si>
    <t>Развитие муниципальной службы в Республике Дагестан</t>
  </si>
  <si>
    <t>0100199590</t>
  </si>
  <si>
    <t>Мероприятия в области культуры по программе "Развитие культуры на территории внутригородского района "Кировский район" г.Махачкалы на 2021-2023 годы"</t>
  </si>
  <si>
    <t>Мероприятия в области физической культуры по программе "Развитие физической культуры и спорта на территории внутригородского района "Кировский район" г.Махачкалы на 2021-2023 годы"</t>
  </si>
  <si>
    <t>Мероприятия по молодежной политике по программе "Развитие молодежной политики" во внутригородском районе "Кировский район" г.Махачкалы на 2021-2023 годы"</t>
  </si>
  <si>
    <t>Расходы по программе "Развитие муниципальной службы в муниципальном образовании внутригородского района "Кировский район" г.Махачкалы" на 2022 год"</t>
  </si>
  <si>
    <t xml:space="preserve">Распределение бюджетных ассигнований бюджета муниципального образования внутригородского района "Кировский район" на 2022 год по разделам, подразделам, целевым статьям и видам расходов классификации расходов бюджетов </t>
  </si>
  <si>
    <t>Сумма (тыс. руб.)на 2022год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</si>
</sst>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000"/>
  </numFmts>
  <fonts count="44" x14ac:knownFonts="1">
    <font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i/>
      <sz val="12"/>
      <name val="Arial"/>
      <family val="2"/>
      <charset val="204"/>
    </font>
    <font>
      <b/>
      <i/>
      <sz val="11"/>
      <name val="Arial"/>
      <family val="2"/>
      <charset val="204"/>
    </font>
    <font>
      <b/>
      <sz val="13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color theme="1"/>
      <name val="Arial Cyr"/>
      <charset val="204"/>
    </font>
    <font>
      <sz val="14"/>
      <name val="Times New Roman"/>
      <family val="1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9"/>
      <name val="Arial"/>
      <family val="2"/>
      <charset val="204"/>
    </font>
    <font>
      <i/>
      <sz val="9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10" fillId="28" borderId="2" applyNumberFormat="0" applyAlignment="0" applyProtection="0"/>
    <xf numFmtId="0" fontId="11" fillId="29" borderId="3" applyNumberFormat="0" applyAlignment="0" applyProtection="0"/>
    <xf numFmtId="0" fontId="12" fillId="29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30" borderId="8" applyNumberFormat="0" applyAlignment="0" applyProtection="0"/>
    <xf numFmtId="0" fontId="18" fillId="0" borderId="0" applyNumberFormat="0" applyFill="0" applyBorder="0" applyAlignment="0" applyProtection="0"/>
    <xf numFmtId="0" fontId="19" fillId="31" borderId="0" applyNumberFormat="0" applyBorder="0" applyAlignment="0" applyProtection="0"/>
    <xf numFmtId="0" fontId="20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3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34" borderId="0" applyNumberFormat="0" applyBorder="0" applyAlignment="0" applyProtection="0"/>
    <xf numFmtId="0" fontId="7" fillId="3" borderId="0"/>
  </cellStyleXfs>
  <cellXfs count="88">
    <xf numFmtId="0" fontId="0" fillId="0" borderId="0" xfId="0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164" fontId="2" fillId="0" borderId="0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0" fillId="0" borderId="0" xfId="0" applyNumberFormat="1"/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0" fillId="0" borderId="1" xfId="0" applyBorder="1"/>
    <xf numFmtId="0" fontId="5" fillId="0" borderId="1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horizontal="left" wrapText="1"/>
    </xf>
    <xf numFmtId="0" fontId="0" fillId="0" borderId="0" xfId="0"/>
    <xf numFmtId="0" fontId="0" fillId="0" borderId="1" xfId="0" applyBorder="1" applyAlignment="1">
      <alignment horizontal="left"/>
    </xf>
    <xf numFmtId="49" fontId="0" fillId="0" borderId="1" xfId="0" applyNumberFormat="1" applyBorder="1"/>
    <xf numFmtId="0" fontId="6" fillId="0" borderId="1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wrapText="1"/>
    </xf>
    <xf numFmtId="0" fontId="27" fillId="0" borderId="1" xfId="0" applyFont="1" applyFill="1" applyBorder="1" applyAlignment="1">
      <alignment wrapText="1"/>
    </xf>
    <xf numFmtId="0" fontId="28" fillId="0" borderId="1" xfId="0" applyFont="1" applyFill="1" applyBorder="1" applyAlignment="1">
      <alignment wrapText="1"/>
    </xf>
    <xf numFmtId="0" fontId="29" fillId="0" borderId="1" xfId="0" applyFont="1" applyFill="1" applyBorder="1" applyAlignment="1">
      <alignment wrapText="1"/>
    </xf>
    <xf numFmtId="0" fontId="30" fillId="0" borderId="1" xfId="0" applyFont="1" applyFill="1" applyBorder="1" applyAlignment="1">
      <alignment horizontal="left" wrapText="1"/>
    </xf>
    <xf numFmtId="49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right"/>
    </xf>
    <xf numFmtId="0" fontId="31" fillId="0" borderId="1" xfId="0" applyFont="1" applyFill="1" applyBorder="1" applyAlignment="1">
      <alignment wrapText="1"/>
    </xf>
    <xf numFmtId="0" fontId="26" fillId="0" borderId="1" xfId="0" applyFont="1" applyFill="1" applyBorder="1" applyAlignment="1">
      <alignment wrapText="1"/>
    </xf>
    <xf numFmtId="0" fontId="0" fillId="0" borderId="0" xfId="0" applyBorder="1"/>
    <xf numFmtId="0" fontId="0" fillId="0" borderId="0" xfId="0" applyNumberFormat="1" applyBorder="1"/>
    <xf numFmtId="0" fontId="25" fillId="3" borderId="0" xfId="0" applyFont="1" applyFill="1" applyBorder="1" applyAlignment="1">
      <alignment horizontal="left"/>
    </xf>
    <xf numFmtId="0" fontId="25" fillId="3" borderId="0" xfId="0" applyNumberFormat="1" applyFont="1" applyFill="1" applyBorder="1"/>
    <xf numFmtId="0" fontId="25" fillId="3" borderId="0" xfId="0" applyFont="1" applyFill="1" applyBorder="1" applyAlignment="1">
      <alignment horizontal="left" indent="1"/>
    </xf>
    <xf numFmtId="0" fontId="0" fillId="3" borderId="0" xfId="0" applyFont="1" applyFill="1" applyBorder="1" applyAlignment="1">
      <alignment horizontal="left" indent="2"/>
    </xf>
    <xf numFmtId="0" fontId="0" fillId="3" borderId="0" xfId="0" applyNumberFormat="1" applyFont="1" applyFill="1" applyBorder="1"/>
    <xf numFmtId="0" fontId="0" fillId="3" borderId="0" xfId="0" applyFont="1" applyFill="1" applyBorder="1" applyAlignment="1">
      <alignment horizontal="left" indent="3"/>
    </xf>
    <xf numFmtId="49" fontId="0" fillId="0" borderId="0" xfId="0" applyNumberFormat="1" applyBorder="1"/>
    <xf numFmtId="165" fontId="0" fillId="0" borderId="0" xfId="0" applyNumberFormat="1" applyBorder="1"/>
    <xf numFmtId="0" fontId="25" fillId="35" borderId="0" xfId="0" applyFont="1" applyFill="1" applyBorder="1" applyAlignment="1">
      <alignment horizontal="left"/>
    </xf>
    <xf numFmtId="0" fontId="25" fillId="35" borderId="0" xfId="0" applyNumberFormat="1" applyFont="1" applyFill="1" applyBorder="1"/>
    <xf numFmtId="0" fontId="0" fillId="0" borderId="1" xfId="0" applyBorder="1" applyAlignment="1">
      <alignment horizontal="right"/>
    </xf>
    <xf numFmtId="164" fontId="0" fillId="0" borderId="0" xfId="0" applyNumberFormat="1" applyBorder="1"/>
    <xf numFmtId="0" fontId="32" fillId="0" borderId="1" xfId="0" applyFont="1" applyFill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wrapText="1"/>
    </xf>
    <xf numFmtId="0" fontId="34" fillId="0" borderId="1" xfId="0" applyFont="1" applyFill="1" applyBorder="1" applyAlignment="1">
      <alignment wrapText="1"/>
    </xf>
    <xf numFmtId="49" fontId="36" fillId="0" borderId="1" xfId="0" applyNumberFormat="1" applyFont="1" applyFill="1" applyBorder="1"/>
    <xf numFmtId="164" fontId="34" fillId="3" borderId="1" xfId="0" applyNumberFormat="1" applyFont="1" applyFill="1" applyBorder="1"/>
    <xf numFmtId="0" fontId="33" fillId="0" borderId="1" xfId="0" applyFont="1" applyFill="1" applyBorder="1" applyAlignment="1">
      <alignment wrapText="1"/>
    </xf>
    <xf numFmtId="0" fontId="37" fillId="0" borderId="1" xfId="0" applyFont="1" applyFill="1" applyBorder="1"/>
    <xf numFmtId="49" fontId="37" fillId="0" borderId="1" xfId="0" applyNumberFormat="1" applyFont="1" applyFill="1" applyBorder="1"/>
    <xf numFmtId="164" fontId="33" fillId="3" borderId="1" xfId="0" applyNumberFormat="1" applyFont="1" applyFill="1" applyBorder="1"/>
    <xf numFmtId="49" fontId="37" fillId="0" borderId="1" xfId="0" applyNumberFormat="1" applyFont="1" applyFill="1" applyBorder="1" applyAlignment="1">
      <alignment horizontal="center"/>
    </xf>
    <xf numFmtId="49" fontId="37" fillId="0" borderId="1" xfId="0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horizontal="left"/>
    </xf>
    <xf numFmtId="164" fontId="36" fillId="0" borderId="1" xfId="0" applyNumberFormat="1" applyFont="1" applyFill="1" applyBorder="1"/>
    <xf numFmtId="49" fontId="0" fillId="0" borderId="1" xfId="0" applyNumberFormat="1" applyBorder="1" applyAlignment="1">
      <alignment horizontal="center"/>
    </xf>
    <xf numFmtId="164" fontId="39" fillId="0" borderId="12" xfId="0" applyNumberFormat="1" applyFont="1" applyBorder="1" applyAlignment="1">
      <alignment horizontal="right" vertical="top" wrapText="1"/>
    </xf>
    <xf numFmtId="0" fontId="16" fillId="0" borderId="0" xfId="0" applyFont="1"/>
    <xf numFmtId="164" fontId="38" fillId="0" borderId="1" xfId="0" applyNumberFormat="1" applyFont="1" applyBorder="1"/>
    <xf numFmtId="164" fontId="40" fillId="0" borderId="1" xfId="0" applyNumberFormat="1" applyFont="1" applyBorder="1"/>
    <xf numFmtId="164" fontId="36" fillId="0" borderId="1" xfId="0" applyNumberFormat="1" applyFont="1" applyBorder="1"/>
    <xf numFmtId="164" fontId="40" fillId="0" borderId="1" xfId="0" applyNumberFormat="1" applyFont="1" applyFill="1" applyBorder="1"/>
    <xf numFmtId="164" fontId="40" fillId="0" borderId="1" xfId="0" applyNumberFormat="1" applyFont="1" applyFill="1" applyBorder="1" applyAlignment="1">
      <alignment horizontal="right"/>
    </xf>
    <xf numFmtId="164" fontId="40" fillId="0" borderId="0" xfId="0" applyNumberFormat="1" applyFont="1" applyFill="1"/>
    <xf numFmtId="164" fontId="40" fillId="0" borderId="0" xfId="0" applyNumberFormat="1" applyFont="1"/>
    <xf numFmtId="164" fontId="38" fillId="0" borderId="1" xfId="0" applyNumberFormat="1" applyFont="1" applyFill="1" applyBorder="1"/>
    <xf numFmtId="0" fontId="41" fillId="0" borderId="1" xfId="0" applyFont="1" applyFill="1" applyBorder="1" applyAlignment="1">
      <alignment wrapText="1"/>
    </xf>
    <xf numFmtId="0" fontId="41" fillId="0" borderId="1" xfId="0" applyFont="1" applyFill="1" applyBorder="1" applyAlignment="1">
      <alignment horizontal="left" wrapText="1"/>
    </xf>
    <xf numFmtId="0" fontId="0" fillId="0" borderId="1" xfId="0" applyBorder="1" applyAlignment="1"/>
    <xf numFmtId="0" fontId="34" fillId="0" borderId="12" xfId="0" applyFont="1" applyFill="1" applyBorder="1" applyAlignment="1">
      <alignment horizontal="left" vertical="center" wrapText="1"/>
    </xf>
    <xf numFmtId="0" fontId="42" fillId="0" borderId="1" xfId="0" applyFont="1" applyFill="1" applyBorder="1" applyAlignment="1">
      <alignment wrapText="1"/>
    </xf>
    <xf numFmtId="164" fontId="37" fillId="0" borderId="1" xfId="0" applyNumberFormat="1" applyFont="1" applyFill="1" applyBorder="1"/>
    <xf numFmtId="164" fontId="40" fillId="0" borderId="13" xfId="0" applyNumberFormat="1" applyFont="1" applyBorder="1"/>
    <xf numFmtId="164" fontId="40" fillId="0" borderId="0" xfId="0" applyNumberFormat="1" applyFont="1" applyBorder="1"/>
    <xf numFmtId="0" fontId="43" fillId="0" borderId="1" xfId="0" applyFont="1" applyFill="1" applyBorder="1" applyAlignment="1">
      <alignment wrapText="1"/>
    </xf>
    <xf numFmtId="0" fontId="3" fillId="36" borderId="1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1" fontId="0" fillId="0" borderId="11" xfId="0" applyNumberFormat="1" applyBorder="1" applyAlignment="1">
      <alignment horizontal="center" vertical="top" wrapText="1"/>
    </xf>
    <xf numFmtId="1" fontId="0" fillId="0" borderId="12" xfId="0" applyNumberFormat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7"/>
  <sheetViews>
    <sheetView tabSelected="1" view="pageBreakPreview" zoomScale="85" zoomScaleNormal="85" zoomScaleSheetLayoutView="85" workbookViewId="0">
      <selection activeCell="F47" sqref="F47"/>
    </sheetView>
  </sheetViews>
  <sheetFormatPr defaultColWidth="9.140625" defaultRowHeight="15" x14ac:dyDescent="0.25"/>
  <cols>
    <col min="1" max="1" width="45" style="14" customWidth="1"/>
    <col min="2" max="2" width="11.85546875" style="14" bestFit="1" customWidth="1"/>
    <col min="3" max="3" width="10.28515625" style="14" bestFit="1" customWidth="1"/>
    <col min="4" max="4" width="13.5703125" style="14" customWidth="1"/>
    <col min="5" max="5" width="14.7109375" style="14" customWidth="1"/>
    <col min="6" max="6" width="15.42578125" style="8" customWidth="1"/>
    <col min="7" max="7" width="1.28515625" style="14" customWidth="1"/>
    <col min="8" max="10" width="9.140625" style="14" customWidth="1"/>
    <col min="11" max="14" width="9.140625" style="14"/>
    <col min="15" max="15" width="9.7109375" style="14" bestFit="1" customWidth="1"/>
    <col min="16" max="16384" width="9.140625" style="14"/>
  </cols>
  <sheetData>
    <row r="1" spans="1:22" ht="77.25" customHeight="1" x14ac:dyDescent="0.25">
      <c r="A1" s="1"/>
      <c r="B1" s="1"/>
      <c r="C1" s="77" t="s">
        <v>93</v>
      </c>
      <c r="D1" s="78"/>
      <c r="E1" s="78"/>
      <c r="F1" s="78"/>
      <c r="N1" s="18"/>
      <c r="O1" s="18"/>
      <c r="Q1" s="18"/>
      <c r="R1" s="18"/>
    </row>
    <row r="2" spans="1:22" ht="15.75" x14ac:dyDescent="0.25">
      <c r="A2" s="1"/>
      <c r="B2" s="1"/>
      <c r="C2" s="1"/>
      <c r="D2" s="1"/>
      <c r="E2" s="2"/>
      <c r="F2" s="13"/>
    </row>
    <row r="3" spans="1:22" ht="15.75" x14ac:dyDescent="0.25">
      <c r="A3" s="1"/>
      <c r="B3" s="1"/>
      <c r="C3" s="1"/>
      <c r="D3" s="1"/>
      <c r="E3" s="3"/>
      <c r="F3" s="4"/>
    </row>
    <row r="4" spans="1:22" ht="50.25" customHeight="1" x14ac:dyDescent="0.25">
      <c r="A4" s="79" t="s">
        <v>104</v>
      </c>
      <c r="B4" s="79"/>
      <c r="C4" s="79"/>
      <c r="D4" s="79"/>
      <c r="E4" s="79"/>
      <c r="F4" s="79"/>
    </row>
    <row r="5" spans="1:22" ht="15.75" x14ac:dyDescent="0.25">
      <c r="A5" s="5"/>
      <c r="B5" s="6"/>
      <c r="C5" s="6"/>
      <c r="D5" s="6"/>
      <c r="E5" s="6"/>
      <c r="F5" s="7"/>
    </row>
    <row r="6" spans="1:22" ht="15.75" x14ac:dyDescent="0.25">
      <c r="A6" s="5"/>
      <c r="B6" s="6"/>
      <c r="C6" s="6"/>
      <c r="D6" s="6"/>
      <c r="E6" s="6"/>
      <c r="F6" s="7"/>
    </row>
    <row r="7" spans="1:22" ht="15" customHeight="1" x14ac:dyDescent="0.25">
      <c r="A7" s="80" t="s">
        <v>9</v>
      </c>
      <c r="B7" s="86" t="s">
        <v>10</v>
      </c>
      <c r="C7" s="84" t="s">
        <v>12</v>
      </c>
      <c r="D7" s="84" t="s">
        <v>11</v>
      </c>
      <c r="E7" s="84" t="s">
        <v>13</v>
      </c>
      <c r="F7" s="82" t="s">
        <v>105</v>
      </c>
    </row>
    <row r="8" spans="1:22" ht="31.5" customHeight="1" x14ac:dyDescent="0.25">
      <c r="A8" s="81"/>
      <c r="B8" s="87"/>
      <c r="C8" s="85"/>
      <c r="D8" s="85"/>
      <c r="E8" s="85"/>
      <c r="F8" s="83"/>
    </row>
    <row r="9" spans="1:22" ht="31.5" customHeight="1" x14ac:dyDescent="0.25">
      <c r="A9" s="70" t="s">
        <v>69</v>
      </c>
      <c r="B9" s="43"/>
      <c r="C9" s="42"/>
      <c r="D9" s="42"/>
      <c r="E9" s="42"/>
      <c r="F9" s="57">
        <f>F11+F17+F39+F65+F68+F79+F82+F87+F94+F96+F100+F104+F108+F112+F85</f>
        <v>108244.59999999999</v>
      </c>
    </row>
    <row r="10" spans="1:22" ht="16.5" x14ac:dyDescent="0.25">
      <c r="A10" s="17" t="s">
        <v>24</v>
      </c>
      <c r="B10" s="11" t="s">
        <v>1</v>
      </c>
      <c r="C10" s="11"/>
      <c r="D10" s="11"/>
      <c r="E10" s="11"/>
      <c r="F10" s="59">
        <f>F11+F17+F39+F65+F68+F79+F82+F87+F94+F85</f>
        <v>91852.7</v>
      </c>
      <c r="K10" s="27"/>
      <c r="L10" s="27"/>
      <c r="M10" s="27"/>
      <c r="N10" s="27"/>
      <c r="O10" s="28"/>
      <c r="P10" s="27"/>
      <c r="Q10" s="27"/>
      <c r="R10" s="27"/>
      <c r="S10" s="27"/>
      <c r="T10" s="29"/>
      <c r="U10" s="30"/>
      <c r="V10" s="27"/>
    </row>
    <row r="11" spans="1:22" ht="57.75" x14ac:dyDescent="0.25">
      <c r="A11" s="12" t="s">
        <v>14</v>
      </c>
      <c r="B11" s="11"/>
      <c r="C11" s="11" t="s">
        <v>5</v>
      </c>
      <c r="D11" s="11"/>
      <c r="E11" s="11"/>
      <c r="F11" s="59">
        <f>F13+F14+F15+F16</f>
        <v>1729.8999999999999</v>
      </c>
      <c r="K11" s="27"/>
      <c r="L11" s="27"/>
      <c r="M11" s="27"/>
      <c r="N11" s="27"/>
      <c r="O11" s="28"/>
      <c r="P11" s="27"/>
      <c r="Q11" s="27"/>
      <c r="R11" s="27"/>
      <c r="S11" s="27"/>
      <c r="T11" s="31"/>
      <c r="U11" s="30"/>
      <c r="V11" s="27"/>
    </row>
    <row r="12" spans="1:22" ht="15.75" x14ac:dyDescent="0.25">
      <c r="A12" s="9" t="s">
        <v>15</v>
      </c>
      <c r="B12" s="11"/>
      <c r="C12" s="11"/>
      <c r="D12" s="11">
        <v>8810020000</v>
      </c>
      <c r="E12" s="39"/>
      <c r="F12" s="60">
        <v>1729.9</v>
      </c>
      <c r="K12" s="27"/>
      <c r="L12" s="27"/>
      <c r="M12" s="27"/>
      <c r="N12" s="27"/>
      <c r="O12" s="28"/>
      <c r="P12" s="27"/>
      <c r="Q12" s="27"/>
      <c r="R12" s="27"/>
      <c r="S12" s="27"/>
      <c r="T12" s="32"/>
      <c r="U12" s="33"/>
      <c r="V12" s="27"/>
    </row>
    <row r="13" spans="1:22" ht="26.25" x14ac:dyDescent="0.25">
      <c r="A13" s="10" t="s">
        <v>42</v>
      </c>
      <c r="B13" s="11"/>
      <c r="C13" s="11"/>
      <c r="D13" s="11"/>
      <c r="E13" s="39" t="s">
        <v>26</v>
      </c>
      <c r="F13" s="60">
        <v>1328.6</v>
      </c>
      <c r="K13" s="27"/>
      <c r="L13" s="27"/>
      <c r="M13" s="27"/>
      <c r="N13" s="27"/>
      <c r="O13" s="28"/>
      <c r="P13" s="27"/>
      <c r="Q13" s="27"/>
      <c r="R13" s="27"/>
      <c r="S13" s="27"/>
      <c r="T13" s="34"/>
      <c r="U13" s="33"/>
      <c r="V13" s="27"/>
    </row>
    <row r="14" spans="1:22" ht="39" x14ac:dyDescent="0.25">
      <c r="A14" s="10" t="s">
        <v>33</v>
      </c>
      <c r="B14" s="11"/>
      <c r="C14" s="11"/>
      <c r="D14" s="11"/>
      <c r="E14" s="39">
        <v>122</v>
      </c>
      <c r="F14" s="60">
        <v>0</v>
      </c>
      <c r="K14" s="27"/>
      <c r="L14" s="27"/>
      <c r="M14" s="27"/>
      <c r="N14" s="27"/>
      <c r="O14" s="28"/>
      <c r="P14" s="27"/>
      <c r="Q14" s="27"/>
      <c r="R14" s="27"/>
      <c r="S14" s="27"/>
      <c r="T14" s="34"/>
      <c r="U14" s="33"/>
      <c r="V14" s="27"/>
    </row>
    <row r="15" spans="1:22" ht="48.75" x14ac:dyDescent="0.25">
      <c r="A15" s="20" t="s">
        <v>43</v>
      </c>
      <c r="B15" s="11"/>
      <c r="C15" s="11"/>
      <c r="D15" s="11"/>
      <c r="E15" s="39">
        <v>129</v>
      </c>
      <c r="F15" s="60">
        <v>401.3</v>
      </c>
      <c r="K15" s="27"/>
      <c r="L15" s="27"/>
      <c r="M15" s="27"/>
      <c r="N15" s="27"/>
      <c r="O15" s="28"/>
      <c r="P15" s="27"/>
      <c r="Q15" s="27"/>
      <c r="R15" s="40"/>
      <c r="S15" s="27"/>
      <c r="T15" s="34"/>
      <c r="U15" s="33"/>
      <c r="V15" s="27"/>
    </row>
    <row r="16" spans="1:22" ht="39" x14ac:dyDescent="0.25">
      <c r="A16" s="10" t="s">
        <v>34</v>
      </c>
      <c r="B16" s="11"/>
      <c r="C16" s="11"/>
      <c r="D16" s="11"/>
      <c r="E16" s="39">
        <v>244</v>
      </c>
      <c r="F16" s="60">
        <v>0</v>
      </c>
      <c r="K16" s="27"/>
      <c r="L16" s="27"/>
      <c r="M16" s="27"/>
      <c r="N16" s="27"/>
      <c r="O16" s="28"/>
      <c r="P16" s="27"/>
      <c r="Q16" s="27"/>
      <c r="R16" s="40"/>
      <c r="S16" s="27"/>
      <c r="T16" s="34"/>
      <c r="U16" s="33"/>
      <c r="V16" s="27"/>
    </row>
    <row r="17" spans="1:22" ht="30" x14ac:dyDescent="0.25">
      <c r="A17" s="44" t="s">
        <v>67</v>
      </c>
      <c r="B17" s="11"/>
      <c r="C17" s="11"/>
      <c r="D17" s="11"/>
      <c r="E17" s="39"/>
      <c r="F17" s="59">
        <f>F19+F29+F34</f>
        <v>3210.3</v>
      </c>
      <c r="K17" s="27"/>
      <c r="L17" s="27"/>
      <c r="M17" s="27"/>
      <c r="N17" s="27"/>
      <c r="O17" s="28"/>
      <c r="P17" s="27"/>
      <c r="Q17" s="27"/>
      <c r="R17" s="40"/>
      <c r="S17" s="27"/>
      <c r="T17" s="34"/>
      <c r="U17" s="33"/>
      <c r="V17" s="27"/>
    </row>
    <row r="18" spans="1:22" ht="15.75" x14ac:dyDescent="0.25">
      <c r="A18" s="12" t="s">
        <v>24</v>
      </c>
      <c r="B18" s="11"/>
      <c r="C18" s="11" t="s">
        <v>7</v>
      </c>
      <c r="D18" s="11"/>
      <c r="E18" s="39"/>
      <c r="F18" s="59">
        <f>F19+F34</f>
        <v>3210.3</v>
      </c>
      <c r="K18" s="27"/>
      <c r="L18" s="27"/>
      <c r="M18" s="27"/>
      <c r="N18" s="27"/>
      <c r="O18" s="28"/>
      <c r="P18" s="27"/>
      <c r="Q18" s="27"/>
      <c r="R18" s="27"/>
      <c r="S18" s="27"/>
      <c r="T18" s="31"/>
      <c r="U18" s="30"/>
      <c r="V18" s="27"/>
    </row>
    <row r="19" spans="1:22" ht="78.75" x14ac:dyDescent="0.25">
      <c r="A19" s="41" t="s">
        <v>19</v>
      </c>
      <c r="B19" s="11"/>
      <c r="C19" s="11"/>
      <c r="D19" s="11">
        <v>9130020000</v>
      </c>
      <c r="E19" s="39"/>
      <c r="F19" s="60">
        <f>F20</f>
        <v>1241</v>
      </c>
      <c r="K19" s="27"/>
      <c r="L19" s="27"/>
      <c r="M19" s="27"/>
      <c r="N19" s="27"/>
      <c r="O19" s="28"/>
      <c r="P19" s="27"/>
      <c r="Q19" s="27"/>
      <c r="R19" s="27"/>
      <c r="S19" s="27"/>
      <c r="T19" s="32"/>
      <c r="U19" s="33"/>
      <c r="V19" s="27"/>
    </row>
    <row r="20" spans="1:22" ht="15.75" x14ac:dyDescent="0.25">
      <c r="A20" s="41" t="s">
        <v>49</v>
      </c>
      <c r="B20" s="11"/>
      <c r="C20" s="11"/>
      <c r="D20" s="11"/>
      <c r="E20" s="39"/>
      <c r="F20" s="60">
        <f>F21+F22+F23+F24+F25+F26+F27+F28</f>
        <v>1241</v>
      </c>
      <c r="G20" s="60">
        <f t="shared" ref="G20" si="0">G21+G22+G23+G24+G25+G26+G27+G28</f>
        <v>688.2</v>
      </c>
      <c r="K20" s="27"/>
      <c r="L20" s="27"/>
      <c r="M20" s="27"/>
      <c r="N20" s="27"/>
      <c r="O20" s="28"/>
      <c r="P20" s="27"/>
      <c r="Q20" s="27"/>
      <c r="R20" s="27"/>
      <c r="S20" s="27"/>
      <c r="T20" s="32"/>
      <c r="U20" s="33"/>
      <c r="V20" s="27"/>
    </row>
    <row r="21" spans="1:22" ht="26.25" x14ac:dyDescent="0.25">
      <c r="A21" s="10" t="s">
        <v>42</v>
      </c>
      <c r="B21" s="11"/>
      <c r="C21" s="11"/>
      <c r="D21" s="11"/>
      <c r="E21" s="39" t="s">
        <v>26</v>
      </c>
      <c r="F21" s="60">
        <v>695</v>
      </c>
      <c r="G21" s="60">
        <v>688.2</v>
      </c>
      <c r="K21" s="27"/>
      <c r="L21" s="27"/>
      <c r="M21" s="27"/>
      <c r="N21" s="27"/>
      <c r="O21" s="28"/>
      <c r="P21" s="27"/>
      <c r="Q21" s="27"/>
      <c r="R21" s="27"/>
      <c r="S21" s="27"/>
      <c r="T21" s="34"/>
      <c r="U21" s="33"/>
      <c r="V21" s="27"/>
    </row>
    <row r="22" spans="1:22" ht="39" x14ac:dyDescent="0.25">
      <c r="A22" s="10" t="s">
        <v>33</v>
      </c>
      <c r="B22" s="11"/>
      <c r="C22" s="11"/>
      <c r="D22" s="11"/>
      <c r="E22" s="39" t="s">
        <v>27</v>
      </c>
      <c r="F22" s="60">
        <v>202</v>
      </c>
      <c r="K22" s="27"/>
      <c r="L22" s="27"/>
      <c r="M22" s="27"/>
      <c r="N22" s="27"/>
      <c r="O22" s="28"/>
      <c r="P22" s="27"/>
      <c r="Q22" s="27"/>
      <c r="R22" s="27"/>
      <c r="S22" s="27"/>
      <c r="T22" s="34"/>
      <c r="U22" s="33"/>
      <c r="V22" s="27"/>
    </row>
    <row r="23" spans="1:22" ht="34.5" x14ac:dyDescent="0.25">
      <c r="A23" s="19" t="s">
        <v>43</v>
      </c>
      <c r="B23" s="11"/>
      <c r="C23" s="11"/>
      <c r="D23" s="11"/>
      <c r="E23" s="39">
        <v>129</v>
      </c>
      <c r="F23" s="60">
        <v>209.9</v>
      </c>
      <c r="K23" s="27"/>
      <c r="L23" s="27"/>
      <c r="M23" s="27"/>
      <c r="N23" s="27"/>
      <c r="O23" s="28"/>
      <c r="P23" s="27"/>
      <c r="Q23" s="27"/>
      <c r="R23" s="27"/>
      <c r="S23" s="27"/>
      <c r="T23" s="34"/>
      <c r="U23" s="33"/>
      <c r="V23" s="27"/>
    </row>
    <row r="24" spans="1:22" ht="23.25" x14ac:dyDescent="0.25">
      <c r="A24" s="19" t="s">
        <v>68</v>
      </c>
      <c r="B24" s="11"/>
      <c r="C24" s="11"/>
      <c r="D24" s="11"/>
      <c r="E24" s="39">
        <v>243</v>
      </c>
      <c r="F24" s="60"/>
      <c r="K24" s="27"/>
      <c r="L24" s="27"/>
      <c r="M24" s="27"/>
      <c r="N24" s="27"/>
      <c r="O24" s="28"/>
      <c r="P24" s="27"/>
      <c r="Q24" s="27"/>
      <c r="R24" s="27"/>
      <c r="S24" s="27"/>
      <c r="T24" s="34"/>
      <c r="U24" s="33"/>
      <c r="V24" s="27"/>
    </row>
    <row r="25" spans="1:22" ht="39" x14ac:dyDescent="0.25">
      <c r="A25" s="10" t="s">
        <v>34</v>
      </c>
      <c r="B25" s="11"/>
      <c r="C25" s="11"/>
      <c r="D25" s="11"/>
      <c r="E25" s="39" t="s">
        <v>28</v>
      </c>
      <c r="F25" s="60">
        <v>134.1</v>
      </c>
      <c r="K25" s="27"/>
      <c r="L25" s="27"/>
      <c r="M25" s="27"/>
      <c r="N25" s="27"/>
      <c r="O25" s="28"/>
      <c r="P25" s="27"/>
      <c r="Q25" s="27"/>
      <c r="R25" s="27"/>
      <c r="S25" s="27"/>
      <c r="T25" s="34"/>
      <c r="U25" s="33"/>
      <c r="V25" s="27"/>
    </row>
    <row r="26" spans="1:22" ht="26.25" x14ac:dyDescent="0.25">
      <c r="A26" s="10" t="s">
        <v>35</v>
      </c>
      <c r="B26" s="11"/>
      <c r="C26" s="11"/>
      <c r="D26" s="11"/>
      <c r="E26" s="39" t="s">
        <v>29</v>
      </c>
      <c r="F26" s="60"/>
      <c r="K26" s="27"/>
      <c r="L26" s="27"/>
      <c r="M26" s="27"/>
      <c r="N26" s="27"/>
      <c r="O26" s="28"/>
      <c r="P26" s="27"/>
      <c r="Q26" s="27"/>
      <c r="R26" s="27"/>
      <c r="S26" s="27"/>
      <c r="T26" s="34"/>
      <c r="U26" s="33"/>
      <c r="V26" s="27"/>
    </row>
    <row r="27" spans="1:22" ht="15.75" x14ac:dyDescent="0.25">
      <c r="A27" s="10" t="s">
        <v>80</v>
      </c>
      <c r="B27" s="11"/>
      <c r="C27" s="11"/>
      <c r="D27" s="11"/>
      <c r="E27" s="39" t="s">
        <v>30</v>
      </c>
      <c r="F27" s="60"/>
      <c r="K27" s="27"/>
      <c r="L27" s="27"/>
      <c r="M27" s="27"/>
      <c r="N27" s="27"/>
      <c r="O27" s="28"/>
      <c r="P27" s="27"/>
      <c r="Q27" s="27"/>
      <c r="R27" s="27"/>
      <c r="S27" s="27"/>
      <c r="T27" s="34"/>
      <c r="U27" s="33"/>
      <c r="V27" s="27"/>
    </row>
    <row r="28" spans="1:22" ht="15.75" x14ac:dyDescent="0.25">
      <c r="A28" s="10" t="s">
        <v>73</v>
      </c>
      <c r="B28" s="11"/>
      <c r="C28" s="11"/>
      <c r="D28" s="11"/>
      <c r="E28" s="39">
        <v>853</v>
      </c>
      <c r="F28" s="60"/>
      <c r="K28" s="27"/>
      <c r="L28" s="27"/>
      <c r="M28" s="27"/>
      <c r="N28" s="27"/>
      <c r="O28" s="28"/>
      <c r="P28" s="27"/>
      <c r="Q28" s="27"/>
      <c r="R28" s="27"/>
      <c r="S28" s="27"/>
      <c r="T28" s="34"/>
      <c r="U28" s="33"/>
      <c r="V28" s="27"/>
    </row>
    <row r="29" spans="1:22" ht="26.25" x14ac:dyDescent="0.25">
      <c r="A29" s="10" t="s">
        <v>75</v>
      </c>
      <c r="B29" s="11"/>
      <c r="C29" s="11"/>
      <c r="D29" s="11">
        <v>9110020000</v>
      </c>
      <c r="E29" s="39"/>
      <c r="F29" s="60">
        <f>F30+F31+F32+F33</f>
        <v>0</v>
      </c>
      <c r="K29" s="27"/>
      <c r="L29" s="27"/>
      <c r="M29" s="27"/>
      <c r="N29" s="27"/>
      <c r="O29" s="28"/>
      <c r="P29" s="27"/>
      <c r="Q29" s="27"/>
      <c r="R29" s="27"/>
      <c r="S29" s="27"/>
      <c r="T29" s="34"/>
      <c r="U29" s="33"/>
      <c r="V29" s="27"/>
    </row>
    <row r="30" spans="1:22" ht="26.25" x14ac:dyDescent="0.25">
      <c r="A30" s="10" t="s">
        <v>42</v>
      </c>
      <c r="B30" s="11"/>
      <c r="C30" s="11"/>
      <c r="D30" s="11"/>
      <c r="E30" s="39">
        <v>121</v>
      </c>
      <c r="F30" s="60"/>
      <c r="K30" s="27"/>
      <c r="L30" s="27"/>
      <c r="M30" s="27"/>
      <c r="N30" s="27"/>
      <c r="O30" s="28"/>
      <c r="P30" s="27"/>
      <c r="Q30" s="27"/>
      <c r="R30" s="27"/>
      <c r="S30" s="27"/>
      <c r="T30" s="34"/>
      <c r="U30" s="33"/>
      <c r="V30" s="27"/>
    </row>
    <row r="31" spans="1:22" ht="39" x14ac:dyDescent="0.25">
      <c r="A31" s="10" t="s">
        <v>33</v>
      </c>
      <c r="B31" s="11"/>
      <c r="C31" s="11"/>
      <c r="D31" s="11"/>
      <c r="E31" s="39">
        <v>122</v>
      </c>
      <c r="F31" s="60"/>
      <c r="K31" s="27"/>
      <c r="L31" s="27"/>
      <c r="M31" s="27"/>
      <c r="N31" s="27"/>
      <c r="O31" s="28"/>
      <c r="P31" s="27"/>
      <c r="Q31" s="27"/>
      <c r="R31" s="27"/>
      <c r="S31" s="27"/>
      <c r="T31" s="34"/>
      <c r="U31" s="33"/>
      <c r="V31" s="27"/>
    </row>
    <row r="32" spans="1:22" ht="48.75" x14ac:dyDescent="0.25">
      <c r="A32" s="20" t="s">
        <v>43</v>
      </c>
      <c r="B32" s="11"/>
      <c r="C32" s="11"/>
      <c r="D32" s="11"/>
      <c r="E32" s="39">
        <v>129</v>
      </c>
      <c r="F32" s="60"/>
      <c r="K32" s="27"/>
      <c r="L32" s="27"/>
      <c r="M32" s="27"/>
      <c r="N32" s="27"/>
      <c r="O32" s="28"/>
      <c r="P32" s="27"/>
      <c r="Q32" s="27"/>
      <c r="R32" s="27"/>
      <c r="S32" s="27"/>
      <c r="T32" s="34"/>
      <c r="U32" s="33"/>
      <c r="V32" s="27"/>
    </row>
    <row r="33" spans="1:22" ht="39" x14ac:dyDescent="0.25">
      <c r="A33" s="10" t="s">
        <v>34</v>
      </c>
      <c r="B33" s="11"/>
      <c r="C33" s="11"/>
      <c r="D33" s="11"/>
      <c r="E33" s="39">
        <v>244</v>
      </c>
      <c r="F33" s="60"/>
      <c r="K33" s="27"/>
      <c r="L33" s="27"/>
      <c r="M33" s="27"/>
      <c r="N33" s="27"/>
      <c r="O33" s="28"/>
      <c r="P33" s="27"/>
      <c r="Q33" s="27"/>
      <c r="R33" s="27"/>
      <c r="S33" s="27"/>
      <c r="T33" s="34"/>
      <c r="U33" s="33"/>
      <c r="V33" s="27"/>
    </row>
    <row r="34" spans="1:22" ht="15.75" x14ac:dyDescent="0.25">
      <c r="A34" s="9" t="s">
        <v>96</v>
      </c>
      <c r="B34" s="11"/>
      <c r="C34" s="11"/>
      <c r="D34" s="11">
        <v>9120020000</v>
      </c>
      <c r="E34" s="39"/>
      <c r="F34" s="60">
        <f>F35+F36+F37+F38</f>
        <v>1969.3</v>
      </c>
      <c r="K34" s="27"/>
      <c r="L34" s="27"/>
      <c r="M34" s="27"/>
      <c r="N34" s="27"/>
      <c r="O34" s="28"/>
      <c r="P34" s="27"/>
      <c r="Q34" s="27"/>
      <c r="R34" s="27"/>
      <c r="S34" s="27"/>
      <c r="T34" s="32"/>
      <c r="U34" s="33"/>
      <c r="V34" s="27"/>
    </row>
    <row r="35" spans="1:22" ht="26.25" x14ac:dyDescent="0.25">
      <c r="A35" s="10" t="s">
        <v>42</v>
      </c>
      <c r="B35" s="11"/>
      <c r="C35" s="11"/>
      <c r="D35" s="11"/>
      <c r="E35" s="39" t="s">
        <v>26</v>
      </c>
      <c r="F35" s="60">
        <v>1512.5</v>
      </c>
      <c r="K35" s="27"/>
      <c r="L35" s="27"/>
      <c r="M35" s="27"/>
      <c r="N35" s="27"/>
      <c r="O35" s="28"/>
      <c r="P35" s="27"/>
      <c r="Q35" s="27"/>
      <c r="R35" s="27"/>
      <c r="S35" s="27"/>
      <c r="T35" s="34"/>
      <c r="U35" s="33"/>
      <c r="V35" s="27"/>
    </row>
    <row r="36" spans="1:22" ht="39" x14ac:dyDescent="0.25">
      <c r="A36" s="10" t="s">
        <v>33</v>
      </c>
      <c r="B36" s="11"/>
      <c r="C36" s="11"/>
      <c r="D36" s="11"/>
      <c r="E36" s="39">
        <v>122</v>
      </c>
      <c r="F36" s="60"/>
      <c r="K36" s="27"/>
      <c r="L36" s="27"/>
      <c r="M36" s="27"/>
      <c r="N36" s="27"/>
      <c r="O36" s="28"/>
      <c r="P36" s="27"/>
      <c r="Q36" s="27"/>
      <c r="R36" s="27"/>
      <c r="S36" s="27"/>
      <c r="T36" s="34"/>
      <c r="U36" s="33"/>
      <c r="V36" s="27"/>
    </row>
    <row r="37" spans="1:22" ht="48.75" x14ac:dyDescent="0.25">
      <c r="A37" s="20" t="s">
        <v>43</v>
      </c>
      <c r="B37" s="11"/>
      <c r="C37" s="11"/>
      <c r="D37" s="11"/>
      <c r="E37" s="39">
        <v>129</v>
      </c>
      <c r="F37" s="60">
        <v>456.8</v>
      </c>
      <c r="K37" s="27"/>
      <c r="L37" s="27"/>
      <c r="M37" s="27"/>
      <c r="N37" s="27"/>
      <c r="O37" s="28"/>
      <c r="P37" s="27"/>
      <c r="Q37" s="27"/>
      <c r="R37" s="27"/>
      <c r="S37" s="27"/>
      <c r="T37" s="34"/>
      <c r="U37" s="33"/>
      <c r="V37" s="27"/>
    </row>
    <row r="38" spans="1:22" ht="39" x14ac:dyDescent="0.25">
      <c r="A38" s="10" t="s">
        <v>34</v>
      </c>
      <c r="B38" s="11"/>
      <c r="C38" s="11"/>
      <c r="D38" s="11"/>
      <c r="E38" s="39">
        <v>244</v>
      </c>
      <c r="F38" s="60">
        <v>0</v>
      </c>
      <c r="K38" s="27"/>
      <c r="L38" s="27"/>
      <c r="M38" s="27"/>
      <c r="N38" s="27"/>
      <c r="O38" s="28"/>
      <c r="P38" s="27"/>
      <c r="Q38" s="27"/>
      <c r="R38" s="27"/>
      <c r="S38" s="27"/>
      <c r="T38" s="34"/>
      <c r="U38" s="33"/>
      <c r="V38" s="27"/>
    </row>
    <row r="39" spans="1:22" ht="89.25" customHeight="1" x14ac:dyDescent="0.25">
      <c r="A39" s="12" t="s">
        <v>16</v>
      </c>
      <c r="B39" s="11"/>
      <c r="C39" s="11" t="s">
        <v>2</v>
      </c>
      <c r="D39" s="11"/>
      <c r="E39" s="39"/>
      <c r="F39" s="61">
        <f>F40+F52+F60</f>
        <v>69211.100000000006</v>
      </c>
      <c r="K39" s="27"/>
      <c r="L39" s="27"/>
      <c r="M39" s="27"/>
      <c r="N39" s="27"/>
      <c r="O39" s="28"/>
      <c r="P39" s="27"/>
      <c r="Q39" s="27"/>
      <c r="R39" s="27"/>
      <c r="S39" s="27"/>
      <c r="T39" s="31"/>
      <c r="U39" s="30"/>
      <c r="V39" s="27"/>
    </row>
    <row r="40" spans="1:22" ht="75.75" x14ac:dyDescent="0.25">
      <c r="A40" s="9" t="s">
        <v>25</v>
      </c>
      <c r="B40" s="11"/>
      <c r="C40" s="11"/>
      <c r="D40" s="11">
        <v>9810020000</v>
      </c>
      <c r="E40" s="39"/>
      <c r="F40" s="59">
        <f>F41+F42+F43+F45+F47+F48+F49+F50+F51+F44+F46</f>
        <v>65991.3</v>
      </c>
      <c r="K40" s="27"/>
      <c r="L40" s="27"/>
      <c r="M40" s="27"/>
      <c r="N40" s="27"/>
      <c r="O40" s="28"/>
      <c r="P40" s="27"/>
      <c r="Q40" s="27"/>
      <c r="R40" s="27"/>
      <c r="S40" s="27"/>
      <c r="T40" s="32"/>
      <c r="U40" s="33"/>
      <c r="V40" s="27"/>
    </row>
    <row r="41" spans="1:22" ht="26.25" x14ac:dyDescent="0.25">
      <c r="A41" s="10" t="s">
        <v>42</v>
      </c>
      <c r="B41" s="11"/>
      <c r="C41" s="11"/>
      <c r="D41" s="11"/>
      <c r="E41" s="39" t="s">
        <v>26</v>
      </c>
      <c r="F41" s="60">
        <v>36208</v>
      </c>
      <c r="G41" s="73">
        <v>33393.800000000003</v>
      </c>
      <c r="H41" s="74"/>
      <c r="K41" s="27"/>
      <c r="L41" s="27"/>
      <c r="M41" s="27"/>
      <c r="N41" s="27"/>
      <c r="O41" s="28"/>
      <c r="P41" s="27"/>
      <c r="Q41" s="27"/>
      <c r="R41" s="27"/>
      <c r="S41" s="27"/>
      <c r="T41" s="34"/>
      <c r="U41" s="33"/>
      <c r="V41" s="27"/>
    </row>
    <row r="42" spans="1:22" ht="39" x14ac:dyDescent="0.25">
      <c r="A42" s="10" t="s">
        <v>33</v>
      </c>
      <c r="B42" s="11"/>
      <c r="C42" s="11"/>
      <c r="D42" s="11"/>
      <c r="E42" s="39" t="s">
        <v>27</v>
      </c>
      <c r="F42" s="60">
        <v>2467.3000000000002</v>
      </c>
      <c r="K42" s="27"/>
      <c r="L42" s="27"/>
      <c r="M42" s="27"/>
      <c r="N42" s="27"/>
      <c r="O42" s="28"/>
      <c r="P42" s="27"/>
      <c r="Q42" s="27"/>
      <c r="R42" s="27"/>
      <c r="S42" s="27"/>
      <c r="T42" s="34"/>
      <c r="U42" s="33"/>
      <c r="V42" s="27"/>
    </row>
    <row r="43" spans="1:22" ht="48.75" x14ac:dyDescent="0.25">
      <c r="A43" s="20" t="s">
        <v>43</v>
      </c>
      <c r="B43" s="11"/>
      <c r="C43" s="11"/>
      <c r="D43" s="11"/>
      <c r="E43" s="39">
        <v>129</v>
      </c>
      <c r="F43" s="60">
        <v>10934.8</v>
      </c>
      <c r="K43" s="27"/>
      <c r="L43" s="27"/>
      <c r="M43" s="27"/>
      <c r="N43" s="27"/>
      <c r="O43" s="28"/>
      <c r="P43" s="27"/>
      <c r="Q43" s="27"/>
      <c r="R43" s="27"/>
      <c r="S43" s="27"/>
      <c r="T43" s="34"/>
      <c r="U43" s="33"/>
      <c r="V43" s="27"/>
    </row>
    <row r="44" spans="1:22" ht="36.75" x14ac:dyDescent="0.25">
      <c r="A44" s="20" t="s">
        <v>41</v>
      </c>
      <c r="B44" s="11"/>
      <c r="C44" s="11"/>
      <c r="D44" s="11"/>
      <c r="E44" s="39">
        <v>243</v>
      </c>
      <c r="F44" s="60">
        <v>2315.3000000000002</v>
      </c>
      <c r="K44" s="27"/>
      <c r="L44" s="27"/>
      <c r="M44" s="27"/>
      <c r="N44" s="27"/>
      <c r="O44" s="28"/>
      <c r="P44" s="27"/>
      <c r="Q44" s="27"/>
      <c r="R44" s="27"/>
      <c r="S44" s="27"/>
      <c r="T44" s="34"/>
      <c r="U44" s="33"/>
      <c r="V44" s="27"/>
    </row>
    <row r="45" spans="1:22" ht="39" x14ac:dyDescent="0.25">
      <c r="A45" s="10" t="s">
        <v>34</v>
      </c>
      <c r="B45" s="11"/>
      <c r="C45" s="11"/>
      <c r="D45" s="11"/>
      <c r="E45" s="39" t="s">
        <v>28</v>
      </c>
      <c r="F45" s="60">
        <v>10074.5</v>
      </c>
      <c r="K45" s="27"/>
      <c r="L45" s="27"/>
      <c r="M45" s="27"/>
      <c r="N45" s="27"/>
      <c r="O45" s="28"/>
      <c r="P45" s="27"/>
      <c r="Q45" s="27"/>
      <c r="R45" s="27"/>
      <c r="S45" s="27"/>
      <c r="T45" s="34"/>
      <c r="U45" s="33"/>
      <c r="V45" s="27"/>
    </row>
    <row r="46" spans="1:22" ht="24.75" customHeight="1" x14ac:dyDescent="0.25">
      <c r="A46" s="10" t="s">
        <v>94</v>
      </c>
      <c r="B46" s="11"/>
      <c r="C46" s="11"/>
      <c r="D46" s="11"/>
      <c r="E46" s="39">
        <v>247</v>
      </c>
      <c r="F46" s="60">
        <v>3416.4</v>
      </c>
      <c r="K46" s="27"/>
      <c r="L46" s="27"/>
      <c r="M46" s="27"/>
      <c r="N46" s="27"/>
      <c r="O46" s="28"/>
      <c r="P46" s="27"/>
      <c r="Q46" s="27"/>
      <c r="R46" s="27"/>
      <c r="S46" s="27"/>
      <c r="T46" s="34"/>
      <c r="U46" s="33"/>
      <c r="V46" s="27"/>
    </row>
    <row r="47" spans="1:22" ht="107.25" customHeight="1" x14ac:dyDescent="0.25">
      <c r="A47" s="48" t="s">
        <v>86</v>
      </c>
      <c r="B47" s="11"/>
      <c r="C47" s="11"/>
      <c r="D47" s="11"/>
      <c r="E47" s="39">
        <v>831</v>
      </c>
      <c r="F47" s="60"/>
      <c r="K47" s="27"/>
      <c r="L47" s="27"/>
      <c r="M47" s="27"/>
      <c r="N47" s="27"/>
      <c r="O47" s="28"/>
      <c r="P47" s="27"/>
      <c r="Q47" s="27"/>
      <c r="R47" s="27"/>
      <c r="S47" s="27"/>
      <c r="T47" s="34"/>
      <c r="U47" s="33"/>
      <c r="V47" s="27"/>
    </row>
    <row r="48" spans="1:22" ht="26.25" x14ac:dyDescent="0.25">
      <c r="A48" s="10" t="s">
        <v>35</v>
      </c>
      <c r="B48" s="11"/>
      <c r="C48" s="11"/>
      <c r="D48" s="11"/>
      <c r="E48" s="39" t="s">
        <v>29</v>
      </c>
      <c r="F48" s="60">
        <v>500</v>
      </c>
      <c r="K48" s="27"/>
      <c r="L48" s="27"/>
      <c r="M48" s="27"/>
      <c r="N48" s="27"/>
      <c r="O48" s="28"/>
      <c r="P48" s="27"/>
      <c r="Q48" s="27"/>
      <c r="R48" s="27"/>
      <c r="S48" s="27"/>
      <c r="T48" s="34"/>
      <c r="U48" s="33"/>
      <c r="V48" s="27"/>
    </row>
    <row r="49" spans="1:22" ht="15.75" x14ac:dyDescent="0.25">
      <c r="A49" s="10" t="s">
        <v>36</v>
      </c>
      <c r="B49" s="11"/>
      <c r="C49" s="11"/>
      <c r="D49" s="11"/>
      <c r="E49" s="39" t="s">
        <v>30</v>
      </c>
      <c r="F49" s="60">
        <v>70</v>
      </c>
      <c r="K49" s="27"/>
      <c r="L49" s="27"/>
      <c r="M49" s="27"/>
      <c r="N49" s="27"/>
      <c r="O49" s="28"/>
      <c r="P49" s="27"/>
      <c r="Q49" s="27"/>
      <c r="R49" s="27"/>
      <c r="S49" s="27"/>
      <c r="T49" s="34"/>
      <c r="U49" s="33"/>
      <c r="V49" s="27"/>
    </row>
    <row r="50" spans="1:22" ht="15.75" x14ac:dyDescent="0.25">
      <c r="A50" s="10" t="s">
        <v>73</v>
      </c>
      <c r="B50" s="11"/>
      <c r="C50" s="11"/>
      <c r="D50" s="11"/>
      <c r="E50" s="39">
        <v>853</v>
      </c>
      <c r="F50" s="60">
        <v>5</v>
      </c>
      <c r="K50" s="27"/>
      <c r="L50" s="27"/>
      <c r="M50" s="27"/>
      <c r="N50" s="27"/>
      <c r="O50" s="28"/>
      <c r="P50" s="27"/>
      <c r="Q50" s="27"/>
      <c r="R50" s="27"/>
      <c r="S50" s="27"/>
      <c r="T50" s="34"/>
      <c r="U50" s="33"/>
      <c r="V50" s="27"/>
    </row>
    <row r="51" spans="1:22" ht="15.75" x14ac:dyDescent="0.25">
      <c r="A51" s="10" t="s">
        <v>74</v>
      </c>
      <c r="B51" s="11"/>
      <c r="C51" s="11"/>
      <c r="D51" s="11"/>
      <c r="E51" s="39">
        <v>414</v>
      </c>
      <c r="F51" s="60"/>
      <c r="K51" s="27"/>
      <c r="L51" s="27"/>
      <c r="M51" s="27"/>
      <c r="N51" s="27"/>
      <c r="O51" s="28"/>
      <c r="P51" s="27"/>
      <c r="Q51" s="27"/>
      <c r="R51" s="27"/>
      <c r="S51" s="27"/>
      <c r="T51" s="34"/>
      <c r="U51" s="33"/>
      <c r="V51" s="27"/>
    </row>
    <row r="52" spans="1:22" ht="48.75" x14ac:dyDescent="0.25">
      <c r="A52" s="25" t="s">
        <v>44</v>
      </c>
      <c r="B52" s="11"/>
      <c r="C52" s="11"/>
      <c r="D52" s="11">
        <v>9980077710</v>
      </c>
      <c r="E52" s="39"/>
      <c r="F52" s="59">
        <f>SUM(F53:F59)</f>
        <v>1408</v>
      </c>
      <c r="K52" s="27"/>
      <c r="L52" s="27"/>
      <c r="M52" s="27"/>
      <c r="N52" s="27"/>
      <c r="O52" s="28"/>
      <c r="P52" s="27"/>
      <c r="Q52" s="27"/>
      <c r="R52" s="27"/>
      <c r="S52" s="27"/>
      <c r="T52" s="34"/>
      <c r="U52" s="33"/>
      <c r="V52" s="27"/>
    </row>
    <row r="53" spans="1:22" ht="26.25" x14ac:dyDescent="0.25">
      <c r="A53" s="10" t="s">
        <v>42</v>
      </c>
      <c r="B53" s="11"/>
      <c r="C53" s="11"/>
      <c r="D53" s="11"/>
      <c r="E53" s="39">
        <v>121</v>
      </c>
      <c r="F53" s="60">
        <v>773</v>
      </c>
      <c r="K53" s="27"/>
      <c r="L53" s="27"/>
      <c r="M53" s="27"/>
      <c r="N53" s="27"/>
      <c r="O53" s="28"/>
      <c r="P53" s="27"/>
      <c r="Q53" s="27"/>
      <c r="R53" s="27"/>
      <c r="S53" s="27"/>
      <c r="T53" s="34"/>
      <c r="U53" s="33"/>
      <c r="V53" s="27"/>
    </row>
    <row r="54" spans="1:22" ht="39" x14ac:dyDescent="0.25">
      <c r="A54" s="10" t="s">
        <v>33</v>
      </c>
      <c r="B54" s="11"/>
      <c r="C54" s="11"/>
      <c r="D54" s="11"/>
      <c r="E54" s="39">
        <v>122</v>
      </c>
      <c r="F54" s="60">
        <v>78.2</v>
      </c>
      <c r="K54" s="27"/>
      <c r="L54" s="27"/>
      <c r="M54" s="27"/>
      <c r="N54" s="27"/>
      <c r="O54" s="28"/>
      <c r="P54" s="27"/>
      <c r="Q54" s="27"/>
      <c r="R54" s="27"/>
      <c r="S54" s="27"/>
      <c r="T54" s="34"/>
      <c r="U54" s="33"/>
      <c r="V54" s="27"/>
    </row>
    <row r="55" spans="1:22" ht="48.75" x14ac:dyDescent="0.25">
      <c r="A55" s="20" t="s">
        <v>43</v>
      </c>
      <c r="B55" s="11"/>
      <c r="C55" s="11"/>
      <c r="D55" s="11"/>
      <c r="E55" s="39">
        <v>129</v>
      </c>
      <c r="F55" s="60">
        <v>233.5</v>
      </c>
      <c r="K55" s="27"/>
      <c r="L55" s="27"/>
      <c r="M55" s="27"/>
      <c r="N55" s="27"/>
      <c r="O55" s="28"/>
      <c r="P55" s="27"/>
      <c r="Q55" s="27"/>
      <c r="R55" s="27"/>
      <c r="S55" s="27"/>
      <c r="T55" s="34"/>
      <c r="U55" s="33"/>
      <c r="V55" s="27"/>
    </row>
    <row r="56" spans="1:22" ht="39" x14ac:dyDescent="0.25">
      <c r="A56" s="10" t="s">
        <v>41</v>
      </c>
      <c r="B56" s="11"/>
      <c r="C56" s="11"/>
      <c r="D56" s="11"/>
      <c r="E56" s="39">
        <v>243</v>
      </c>
      <c r="F56" s="60"/>
      <c r="K56" s="27"/>
      <c r="L56" s="27"/>
      <c r="M56" s="27"/>
      <c r="N56" s="27"/>
      <c r="O56" s="28"/>
      <c r="P56" s="27"/>
      <c r="Q56" s="27"/>
      <c r="R56" s="27"/>
      <c r="S56" s="27"/>
      <c r="T56" s="34"/>
      <c r="U56" s="33"/>
      <c r="V56" s="27"/>
    </row>
    <row r="57" spans="1:22" ht="39" x14ac:dyDescent="0.25">
      <c r="A57" s="10" t="s">
        <v>34</v>
      </c>
      <c r="B57" s="11"/>
      <c r="C57" s="11"/>
      <c r="D57" s="11"/>
      <c r="E57" s="39">
        <v>244</v>
      </c>
      <c r="F57" s="60">
        <v>323.3</v>
      </c>
      <c r="K57" s="27"/>
      <c r="L57" s="27"/>
      <c r="M57" s="27"/>
      <c r="N57" s="27"/>
      <c r="O57" s="28"/>
      <c r="P57" s="27"/>
      <c r="Q57" s="27"/>
      <c r="R57" s="27"/>
      <c r="S57" s="27"/>
      <c r="T57" s="34"/>
      <c r="U57" s="33"/>
      <c r="V57" s="27"/>
    </row>
    <row r="58" spans="1:22" ht="26.25" x14ac:dyDescent="0.25">
      <c r="A58" s="10" t="s">
        <v>35</v>
      </c>
      <c r="B58" s="11"/>
      <c r="C58" s="11"/>
      <c r="D58" s="11"/>
      <c r="E58" s="39">
        <v>851</v>
      </c>
      <c r="F58" s="60">
        <v>0</v>
      </c>
      <c r="K58" s="27"/>
      <c r="L58" s="27"/>
      <c r="M58" s="27"/>
      <c r="N58" s="27"/>
      <c r="O58" s="28"/>
      <c r="P58" s="27"/>
      <c r="Q58" s="27"/>
      <c r="R58" s="27"/>
      <c r="S58" s="27"/>
      <c r="T58" s="34"/>
      <c r="U58" s="33"/>
      <c r="V58" s="27"/>
    </row>
    <row r="59" spans="1:22" ht="15.75" x14ac:dyDescent="0.25">
      <c r="A59" s="10" t="s">
        <v>36</v>
      </c>
      <c r="B59" s="11"/>
      <c r="C59" s="11"/>
      <c r="D59" s="11"/>
      <c r="E59" s="39">
        <v>852</v>
      </c>
      <c r="F59" s="60">
        <v>0</v>
      </c>
      <c r="K59" s="27"/>
      <c r="L59" s="27"/>
      <c r="M59" s="27"/>
      <c r="N59" s="27"/>
      <c r="O59" s="28"/>
      <c r="P59" s="27"/>
      <c r="Q59" s="27"/>
      <c r="R59" s="27"/>
      <c r="S59" s="27"/>
      <c r="T59" s="34"/>
      <c r="U59" s="33"/>
      <c r="V59" s="27"/>
    </row>
    <row r="60" spans="1:22" ht="60.75" x14ac:dyDescent="0.25">
      <c r="A60" s="25" t="s">
        <v>45</v>
      </c>
      <c r="B60" s="11"/>
      <c r="C60" s="11"/>
      <c r="D60" s="11">
        <v>9980077720</v>
      </c>
      <c r="E60" s="39"/>
      <c r="F60" s="59">
        <f>SUM(F61:F64)</f>
        <v>1811.8</v>
      </c>
      <c r="K60" s="27"/>
      <c r="L60" s="27"/>
      <c r="M60" s="27"/>
      <c r="N60" s="27"/>
      <c r="O60" s="28"/>
      <c r="P60" s="27"/>
      <c r="Q60" s="27"/>
      <c r="R60" s="27"/>
      <c r="S60" s="27"/>
      <c r="T60" s="34"/>
      <c r="U60" s="33"/>
      <c r="V60" s="27"/>
    </row>
    <row r="61" spans="1:22" ht="26.25" x14ac:dyDescent="0.25">
      <c r="A61" s="10" t="s">
        <v>42</v>
      </c>
      <c r="B61" s="11"/>
      <c r="C61" s="11"/>
      <c r="D61" s="11"/>
      <c r="E61" s="39">
        <v>121</v>
      </c>
      <c r="F61" s="60">
        <v>1361.5</v>
      </c>
      <c r="K61" s="27"/>
      <c r="L61" s="27"/>
      <c r="M61" s="27"/>
      <c r="N61" s="27"/>
      <c r="O61" s="28"/>
      <c r="P61" s="27"/>
      <c r="Q61" s="27"/>
      <c r="R61" s="27"/>
      <c r="S61" s="27"/>
      <c r="T61" s="34"/>
      <c r="U61" s="33"/>
      <c r="V61" s="27"/>
    </row>
    <row r="62" spans="1:22" ht="39" x14ac:dyDescent="0.25">
      <c r="A62" s="10" t="s">
        <v>33</v>
      </c>
      <c r="B62" s="11"/>
      <c r="C62" s="11"/>
      <c r="D62" s="11"/>
      <c r="E62" s="39">
        <v>122</v>
      </c>
      <c r="F62" s="60">
        <v>39.1</v>
      </c>
      <c r="K62" s="27"/>
      <c r="L62" s="27"/>
      <c r="M62" s="27"/>
      <c r="N62" s="27"/>
      <c r="O62" s="28"/>
      <c r="P62" s="27"/>
      <c r="Q62" s="27"/>
      <c r="R62" s="27"/>
      <c r="S62" s="27"/>
      <c r="T62" s="34"/>
      <c r="U62" s="33"/>
      <c r="V62" s="27"/>
    </row>
    <row r="63" spans="1:22" ht="48.75" x14ac:dyDescent="0.25">
      <c r="A63" s="20" t="s">
        <v>43</v>
      </c>
      <c r="B63" s="11"/>
      <c r="C63" s="11"/>
      <c r="D63" s="11"/>
      <c r="E63" s="39">
        <v>129</v>
      </c>
      <c r="F63" s="60">
        <v>411.2</v>
      </c>
      <c r="K63" s="27"/>
      <c r="L63" s="27"/>
      <c r="M63" s="27"/>
      <c r="N63" s="27"/>
      <c r="O63" s="28"/>
      <c r="P63" s="27"/>
      <c r="Q63" s="27"/>
      <c r="R63" s="27"/>
      <c r="S63" s="27"/>
      <c r="T63" s="34"/>
      <c r="U63" s="33"/>
      <c r="V63" s="27"/>
    </row>
    <row r="64" spans="1:22" ht="39" x14ac:dyDescent="0.25">
      <c r="A64" s="10" t="s">
        <v>34</v>
      </c>
      <c r="B64" s="11"/>
      <c r="C64" s="11"/>
      <c r="D64" s="11"/>
      <c r="E64" s="39">
        <v>244</v>
      </c>
      <c r="F64" s="60"/>
      <c r="K64" s="27"/>
      <c r="L64" s="27"/>
      <c r="M64" s="27"/>
      <c r="N64" s="27"/>
      <c r="O64" s="28"/>
      <c r="P64" s="27"/>
      <c r="Q64" s="27"/>
      <c r="R64" s="27"/>
      <c r="S64" s="27"/>
      <c r="T64" s="34"/>
      <c r="U64" s="33"/>
      <c r="V64" s="27"/>
    </row>
    <row r="65" spans="1:22" ht="51.75" x14ac:dyDescent="0.25">
      <c r="A65" s="71" t="s">
        <v>78</v>
      </c>
      <c r="B65" s="11"/>
      <c r="C65" s="16" t="s">
        <v>4</v>
      </c>
      <c r="D65" s="11"/>
      <c r="E65" s="39"/>
      <c r="F65" s="59">
        <v>487</v>
      </c>
      <c r="K65" s="27"/>
      <c r="L65" s="27"/>
      <c r="M65" s="27"/>
      <c r="N65" s="27"/>
      <c r="O65" s="28"/>
      <c r="P65" s="27"/>
      <c r="Q65" s="27"/>
      <c r="R65" s="27"/>
      <c r="S65" s="27"/>
      <c r="T65" s="34"/>
      <c r="U65" s="33"/>
      <c r="V65" s="27"/>
    </row>
    <row r="66" spans="1:22" ht="51.75" x14ac:dyDescent="0.25">
      <c r="A66" s="10" t="s">
        <v>79</v>
      </c>
      <c r="B66" s="11"/>
      <c r="C66" s="11"/>
      <c r="D66" s="11">
        <v>9980051200</v>
      </c>
      <c r="E66" s="39"/>
      <c r="F66" s="60">
        <v>487</v>
      </c>
      <c r="K66" s="27"/>
      <c r="L66" s="27"/>
      <c r="M66" s="27"/>
      <c r="N66" s="27"/>
      <c r="O66" s="28"/>
      <c r="P66" s="27"/>
      <c r="Q66" s="27"/>
      <c r="R66" s="27"/>
      <c r="S66" s="27"/>
      <c r="T66" s="34"/>
      <c r="U66" s="33"/>
      <c r="V66" s="27"/>
    </row>
    <row r="67" spans="1:22" ht="39" x14ac:dyDescent="0.25">
      <c r="A67" s="10" t="s">
        <v>34</v>
      </c>
      <c r="B67" s="11"/>
      <c r="C67" s="11"/>
      <c r="D67" s="11"/>
      <c r="E67" s="39" t="s">
        <v>87</v>
      </c>
      <c r="F67" s="60">
        <v>487</v>
      </c>
      <c r="K67" s="27"/>
      <c r="L67" s="27"/>
      <c r="M67" s="27"/>
      <c r="N67" s="27"/>
      <c r="O67" s="28"/>
      <c r="P67" s="27"/>
      <c r="Q67" s="27"/>
      <c r="R67" s="27"/>
      <c r="S67" s="27"/>
      <c r="T67" s="34"/>
      <c r="U67" s="33"/>
      <c r="V67" s="27"/>
    </row>
    <row r="68" spans="1:22" ht="60" x14ac:dyDescent="0.25">
      <c r="A68" s="44" t="s">
        <v>21</v>
      </c>
      <c r="B68" s="11"/>
      <c r="C68" s="16" t="s">
        <v>8</v>
      </c>
      <c r="D68" s="11"/>
      <c r="E68" s="39"/>
      <c r="F68" s="61">
        <f>F71+F72+F73+F74+F75+F76+F77+F78</f>
        <v>6534.5</v>
      </c>
      <c r="K68" s="27"/>
      <c r="L68" s="27"/>
      <c r="M68" s="27"/>
      <c r="N68" s="27"/>
      <c r="O68" s="28"/>
      <c r="P68" s="27"/>
      <c r="Q68" s="27"/>
      <c r="R68" s="27"/>
      <c r="S68" s="27"/>
      <c r="T68" s="34"/>
      <c r="U68" s="33"/>
      <c r="V68" s="27"/>
    </row>
    <row r="69" spans="1:22" ht="34.5" customHeight="1" x14ac:dyDescent="0.25">
      <c r="A69" s="12" t="s">
        <v>24</v>
      </c>
      <c r="B69" s="11"/>
      <c r="C69" s="11"/>
      <c r="D69" s="11"/>
      <c r="E69" s="39"/>
      <c r="F69" s="60"/>
      <c r="K69" s="27"/>
      <c r="L69" s="27"/>
      <c r="M69" s="27"/>
      <c r="N69" s="27"/>
      <c r="O69" s="28"/>
      <c r="P69" s="27"/>
      <c r="Q69" s="27"/>
      <c r="R69" s="27"/>
      <c r="S69" s="27"/>
      <c r="T69" s="34"/>
      <c r="U69" s="33"/>
      <c r="V69" s="27"/>
    </row>
    <row r="70" spans="1:22" ht="15.75" x14ac:dyDescent="0.25">
      <c r="A70" s="9" t="s">
        <v>49</v>
      </c>
      <c r="B70" s="11"/>
      <c r="C70" s="11"/>
      <c r="D70" s="11">
        <v>9810020000</v>
      </c>
      <c r="E70" s="39"/>
      <c r="F70" s="60">
        <v>6534.5</v>
      </c>
      <c r="K70" s="27"/>
      <c r="L70" s="27"/>
      <c r="M70" s="27"/>
      <c r="N70" s="27"/>
      <c r="O70" s="28"/>
      <c r="P70" s="27"/>
      <c r="Q70" s="27"/>
      <c r="R70" s="27"/>
      <c r="S70" s="27"/>
      <c r="T70" s="34"/>
      <c r="U70" s="33"/>
      <c r="V70" s="27"/>
    </row>
    <row r="71" spans="1:22" ht="30" customHeight="1" x14ac:dyDescent="0.25">
      <c r="A71" s="10" t="s">
        <v>42</v>
      </c>
      <c r="B71" s="11"/>
      <c r="C71" s="11"/>
      <c r="D71" s="11"/>
      <c r="E71" s="39" t="s">
        <v>26</v>
      </c>
      <c r="F71" s="60">
        <v>4311.3</v>
      </c>
      <c r="K71" s="27"/>
      <c r="L71" s="27"/>
      <c r="M71" s="27"/>
      <c r="N71" s="27"/>
      <c r="O71" s="28"/>
      <c r="P71" s="27"/>
      <c r="Q71" s="27"/>
      <c r="R71" s="27"/>
      <c r="S71" s="27"/>
      <c r="T71" s="31"/>
      <c r="U71" s="30"/>
      <c r="V71" s="27"/>
    </row>
    <row r="72" spans="1:22" ht="30" customHeight="1" x14ac:dyDescent="0.25">
      <c r="A72" s="10" t="s">
        <v>33</v>
      </c>
      <c r="B72" s="11"/>
      <c r="C72" s="11"/>
      <c r="D72" s="11"/>
      <c r="E72" s="39">
        <v>122</v>
      </c>
      <c r="F72" s="60">
        <v>468.8</v>
      </c>
      <c r="K72" s="27"/>
      <c r="L72" s="27"/>
      <c r="M72" s="27"/>
      <c r="N72" s="27"/>
      <c r="O72" s="28"/>
      <c r="P72" s="27"/>
      <c r="Q72" s="27"/>
      <c r="R72" s="27"/>
      <c r="S72" s="27"/>
      <c r="T72" s="31"/>
      <c r="U72" s="30"/>
      <c r="V72" s="27"/>
    </row>
    <row r="73" spans="1:22" ht="54" customHeight="1" x14ac:dyDescent="0.25">
      <c r="A73" s="21" t="s">
        <v>43</v>
      </c>
      <c r="B73" s="11"/>
      <c r="C73" s="11"/>
      <c r="D73" s="11"/>
      <c r="E73" s="39">
        <v>129</v>
      </c>
      <c r="F73" s="60">
        <v>1302</v>
      </c>
      <c r="K73" s="27"/>
      <c r="L73" s="27"/>
      <c r="M73" s="27"/>
      <c r="N73" s="27"/>
      <c r="O73" s="28"/>
      <c r="P73" s="27"/>
      <c r="Q73" s="27"/>
      <c r="R73" s="27"/>
      <c r="S73" s="27"/>
      <c r="T73" s="31"/>
      <c r="U73" s="30"/>
      <c r="V73" s="27"/>
    </row>
    <row r="74" spans="1:22" ht="39" x14ac:dyDescent="0.25">
      <c r="A74" s="10" t="s">
        <v>41</v>
      </c>
      <c r="B74" s="11"/>
      <c r="C74" s="11"/>
      <c r="D74" s="11"/>
      <c r="E74" s="39">
        <v>243</v>
      </c>
      <c r="F74" s="60"/>
      <c r="K74" s="27"/>
      <c r="L74" s="27"/>
      <c r="M74" s="27"/>
      <c r="N74" s="27"/>
      <c r="O74" s="28"/>
      <c r="P74" s="27"/>
      <c r="Q74" s="27"/>
      <c r="R74" s="27"/>
      <c r="S74" s="27"/>
      <c r="T74" s="32"/>
      <c r="U74" s="33"/>
      <c r="V74" s="27"/>
    </row>
    <row r="75" spans="1:22" ht="39" x14ac:dyDescent="0.25">
      <c r="A75" s="10" t="s">
        <v>34</v>
      </c>
      <c r="B75" s="11"/>
      <c r="C75" s="11"/>
      <c r="D75" s="11"/>
      <c r="E75" s="39" t="s">
        <v>28</v>
      </c>
      <c r="F75" s="60">
        <v>447.4</v>
      </c>
      <c r="K75" s="27"/>
      <c r="L75" s="27"/>
      <c r="M75" s="27"/>
      <c r="N75" s="27"/>
      <c r="O75" s="28"/>
      <c r="P75" s="27"/>
      <c r="Q75" s="27"/>
      <c r="R75" s="27"/>
      <c r="S75" s="27"/>
      <c r="T75" s="34"/>
      <c r="U75" s="33"/>
      <c r="V75" s="27"/>
    </row>
    <row r="76" spans="1:22" ht="26.25" x14ac:dyDescent="0.25">
      <c r="A76" s="10" t="s">
        <v>35</v>
      </c>
      <c r="B76" s="11"/>
      <c r="C76" s="11"/>
      <c r="D76" s="11"/>
      <c r="E76" s="39" t="s">
        <v>29</v>
      </c>
      <c r="F76" s="60"/>
      <c r="K76" s="27"/>
      <c r="L76" s="27"/>
      <c r="M76" s="27"/>
      <c r="N76" s="27"/>
      <c r="O76" s="28"/>
      <c r="P76" s="27"/>
      <c r="Q76" s="27"/>
      <c r="R76" s="27"/>
      <c r="S76" s="27"/>
      <c r="T76" s="34"/>
      <c r="U76" s="33"/>
      <c r="V76" s="27"/>
    </row>
    <row r="77" spans="1:22" ht="15.75" x14ac:dyDescent="0.25">
      <c r="A77" s="10" t="s">
        <v>36</v>
      </c>
      <c r="B77" s="11"/>
      <c r="C77" s="11"/>
      <c r="D77" s="11"/>
      <c r="E77" s="39" t="s">
        <v>30</v>
      </c>
      <c r="F77" s="60"/>
      <c r="K77" s="27"/>
      <c r="L77" s="27"/>
      <c r="M77" s="27"/>
      <c r="N77" s="27"/>
      <c r="O77" s="28"/>
      <c r="P77" s="27"/>
      <c r="Q77" s="27"/>
      <c r="R77" s="27"/>
      <c r="S77" s="27"/>
      <c r="T77" s="34"/>
      <c r="U77" s="33"/>
      <c r="V77" s="27"/>
    </row>
    <row r="78" spans="1:22" ht="15.75" x14ac:dyDescent="0.25">
      <c r="A78" s="10" t="s">
        <v>73</v>
      </c>
      <c r="B78" s="11"/>
      <c r="C78" s="11"/>
      <c r="D78" s="11"/>
      <c r="E78" s="39">
        <v>853</v>
      </c>
      <c r="F78" s="60">
        <v>5</v>
      </c>
      <c r="K78" s="27"/>
      <c r="L78" s="27"/>
      <c r="M78" s="27"/>
      <c r="N78" s="27"/>
      <c r="O78" s="28"/>
      <c r="P78" s="27"/>
      <c r="Q78" s="27"/>
      <c r="R78" s="27"/>
      <c r="S78" s="27"/>
      <c r="T78" s="34"/>
      <c r="U78" s="33"/>
      <c r="V78" s="27"/>
    </row>
    <row r="79" spans="1:22" ht="15.75" x14ac:dyDescent="0.25">
      <c r="A79" s="10" t="s">
        <v>88</v>
      </c>
      <c r="B79" s="11"/>
      <c r="C79" s="16" t="s">
        <v>6</v>
      </c>
      <c r="D79" s="16"/>
      <c r="E79" s="39"/>
      <c r="F79" s="59"/>
      <c r="K79" s="27"/>
      <c r="L79" s="27"/>
      <c r="M79" s="27"/>
      <c r="N79" s="27"/>
      <c r="O79" s="28"/>
      <c r="P79" s="27"/>
      <c r="Q79" s="27"/>
      <c r="R79" s="27"/>
      <c r="S79" s="27"/>
      <c r="T79" s="34"/>
      <c r="U79" s="33"/>
      <c r="V79" s="27"/>
    </row>
    <row r="80" spans="1:22" ht="26.25" x14ac:dyDescent="0.25">
      <c r="A80" s="10" t="s">
        <v>89</v>
      </c>
      <c r="B80" s="11"/>
      <c r="C80" s="16"/>
      <c r="D80" s="16" t="s">
        <v>92</v>
      </c>
      <c r="E80" s="39">
        <v>880</v>
      </c>
      <c r="F80" s="60"/>
      <c r="K80" s="27"/>
      <c r="L80" s="27"/>
      <c r="M80" s="27"/>
      <c r="N80" s="27"/>
      <c r="O80" s="28"/>
      <c r="P80" s="27"/>
      <c r="Q80" s="27"/>
      <c r="R80" s="27"/>
      <c r="S80" s="27"/>
      <c r="T80" s="34"/>
      <c r="U80" s="33"/>
      <c r="V80" s="27"/>
    </row>
    <row r="81" spans="1:24" ht="26.25" x14ac:dyDescent="0.25">
      <c r="A81" s="10" t="s">
        <v>91</v>
      </c>
      <c r="B81" s="11"/>
      <c r="C81" s="16"/>
      <c r="D81" s="16" t="s">
        <v>39</v>
      </c>
      <c r="E81" s="39">
        <v>244</v>
      </c>
      <c r="F81" s="60"/>
      <c r="K81" s="27"/>
      <c r="L81" s="27"/>
      <c r="M81" s="27"/>
      <c r="N81" s="27"/>
      <c r="O81" s="28"/>
      <c r="P81" s="27"/>
      <c r="Q81" s="27"/>
      <c r="R81" s="27"/>
      <c r="S81" s="27"/>
      <c r="T81" s="34"/>
      <c r="U81" s="33"/>
      <c r="V81" s="27"/>
    </row>
    <row r="82" spans="1:24" ht="15.75" x14ac:dyDescent="0.25">
      <c r="A82" s="12" t="s">
        <v>17</v>
      </c>
      <c r="B82" s="11"/>
      <c r="C82" s="11" t="s">
        <v>0</v>
      </c>
      <c r="D82" s="11"/>
      <c r="E82" s="39"/>
      <c r="F82" s="59">
        <v>500</v>
      </c>
      <c r="G82" s="58"/>
      <c r="H82" s="58"/>
      <c r="K82" s="27"/>
      <c r="L82" s="27"/>
      <c r="M82" s="27"/>
      <c r="N82" s="27"/>
      <c r="O82" s="28"/>
      <c r="P82" s="27"/>
      <c r="Q82" s="27"/>
      <c r="R82" s="27"/>
      <c r="S82" s="27"/>
      <c r="T82" s="32"/>
      <c r="U82" s="33"/>
      <c r="V82" s="27"/>
    </row>
    <row r="83" spans="1:24" ht="30.75" x14ac:dyDescent="0.25">
      <c r="A83" s="9" t="s">
        <v>48</v>
      </c>
      <c r="B83" s="11"/>
      <c r="C83" s="11"/>
      <c r="D83" s="24" t="s">
        <v>39</v>
      </c>
      <c r="E83" s="39"/>
      <c r="F83" s="60">
        <v>500</v>
      </c>
      <c r="K83" s="27"/>
      <c r="L83" s="27"/>
      <c r="M83" s="35"/>
      <c r="N83" s="27"/>
      <c r="O83" s="28"/>
      <c r="P83" s="27"/>
      <c r="Q83" s="27"/>
      <c r="R83" s="27"/>
      <c r="S83" s="27"/>
      <c r="T83" s="34"/>
      <c r="U83" s="33"/>
      <c r="V83" s="27"/>
    </row>
    <row r="84" spans="1:24" ht="15.75" x14ac:dyDescent="0.25">
      <c r="A84" s="10" t="s">
        <v>37</v>
      </c>
      <c r="B84" s="11"/>
      <c r="C84" s="11"/>
      <c r="D84" s="11"/>
      <c r="E84" s="39" t="s">
        <v>31</v>
      </c>
      <c r="F84" s="60">
        <v>500</v>
      </c>
      <c r="K84" s="27"/>
      <c r="L84" s="27"/>
      <c r="M84" s="27"/>
      <c r="N84" s="27"/>
      <c r="O84" s="28"/>
      <c r="P84" s="27"/>
      <c r="Q84" s="27"/>
      <c r="R84" s="27"/>
      <c r="S84" s="27"/>
      <c r="T84" s="31"/>
      <c r="U84" s="30"/>
      <c r="V84" s="27"/>
    </row>
    <row r="85" spans="1:24" ht="26.25" x14ac:dyDescent="0.25">
      <c r="A85" s="75" t="s">
        <v>98</v>
      </c>
      <c r="B85" s="11"/>
      <c r="C85" s="15">
        <v>13</v>
      </c>
      <c r="D85" s="11"/>
      <c r="E85" s="39"/>
      <c r="F85" s="59">
        <v>203</v>
      </c>
      <c r="G85" s="73"/>
      <c r="H85" s="74"/>
      <c r="M85" s="27"/>
      <c r="N85" s="27"/>
      <c r="O85" s="27"/>
      <c r="P85" s="27"/>
      <c r="Q85" s="28"/>
      <c r="R85" s="27"/>
      <c r="S85" s="27"/>
      <c r="T85" s="27"/>
      <c r="U85" s="27"/>
      <c r="V85" s="31"/>
      <c r="W85" s="30"/>
      <c r="X85" s="27"/>
    </row>
    <row r="86" spans="1:24" ht="51.75" x14ac:dyDescent="0.25">
      <c r="A86" s="76" t="s">
        <v>103</v>
      </c>
      <c r="B86" s="11"/>
      <c r="C86" s="11"/>
      <c r="D86" s="24" t="s">
        <v>99</v>
      </c>
      <c r="E86" s="39">
        <v>244</v>
      </c>
      <c r="F86" s="60">
        <v>203</v>
      </c>
      <c r="G86" s="73"/>
      <c r="H86" s="74"/>
      <c r="M86" s="27"/>
      <c r="N86" s="27"/>
      <c r="O86" s="27"/>
      <c r="P86" s="27"/>
      <c r="Q86" s="28"/>
      <c r="R86" s="27"/>
      <c r="S86" s="27"/>
      <c r="T86" s="27"/>
      <c r="U86" s="27"/>
      <c r="V86" s="31"/>
      <c r="W86" s="30"/>
      <c r="X86" s="27"/>
    </row>
    <row r="87" spans="1:24" ht="15" customHeight="1" x14ac:dyDescent="0.25">
      <c r="A87" s="12" t="s">
        <v>18</v>
      </c>
      <c r="B87" s="11"/>
      <c r="C87" s="11" t="s">
        <v>3</v>
      </c>
      <c r="D87" s="11"/>
      <c r="E87" s="39"/>
      <c r="F87" s="59">
        <f>F89+F90+F91+F92+F93</f>
        <v>9876.9</v>
      </c>
      <c r="H87" s="27"/>
      <c r="K87" s="27"/>
      <c r="L87" s="27"/>
      <c r="M87" s="27"/>
      <c r="N87" s="27"/>
      <c r="O87" s="28"/>
      <c r="P87" s="27"/>
      <c r="Q87" s="27"/>
      <c r="R87" s="27"/>
      <c r="S87" s="27"/>
      <c r="T87" s="31"/>
      <c r="U87" s="30"/>
      <c r="V87" s="27"/>
    </row>
    <row r="88" spans="1:24" ht="30.75" x14ac:dyDescent="0.25">
      <c r="A88" s="9" t="s">
        <v>20</v>
      </c>
      <c r="B88" s="11"/>
      <c r="C88" s="11"/>
      <c r="D88" s="11">
        <v>9620009399</v>
      </c>
      <c r="E88" s="39"/>
      <c r="F88" s="60">
        <f>SUBTOTAL(9,F89:F93)</f>
        <v>9876.9</v>
      </c>
      <c r="K88" s="27"/>
      <c r="L88" s="27"/>
      <c r="M88" s="27"/>
      <c r="N88" s="27"/>
      <c r="O88" s="28"/>
      <c r="P88" s="27"/>
      <c r="Q88" s="27"/>
      <c r="R88" s="27"/>
      <c r="S88" s="27"/>
      <c r="T88" s="34"/>
      <c r="U88" s="33"/>
      <c r="V88" s="27"/>
    </row>
    <row r="89" spans="1:24" ht="26.25" customHeight="1" x14ac:dyDescent="0.25">
      <c r="A89" s="10" t="s">
        <v>42</v>
      </c>
      <c r="B89" s="11"/>
      <c r="C89" s="11"/>
      <c r="D89" s="11"/>
      <c r="E89" s="39">
        <v>121</v>
      </c>
      <c r="F89" s="60">
        <v>3112.4</v>
      </c>
      <c r="K89" s="27"/>
      <c r="L89" s="27"/>
      <c r="M89" s="27"/>
      <c r="N89" s="27"/>
      <c r="O89" s="28"/>
      <c r="P89" s="27"/>
      <c r="Q89" s="27"/>
      <c r="R89" s="27"/>
      <c r="S89" s="27"/>
      <c r="T89" s="34"/>
      <c r="U89" s="33"/>
      <c r="V89" s="27"/>
    </row>
    <row r="90" spans="1:24" ht="57.75" customHeight="1" x14ac:dyDescent="0.25">
      <c r="A90" s="20" t="s">
        <v>43</v>
      </c>
      <c r="B90" s="11"/>
      <c r="C90" s="11"/>
      <c r="D90" s="11"/>
      <c r="E90" s="39">
        <v>129</v>
      </c>
      <c r="F90" s="60">
        <v>940</v>
      </c>
      <c r="K90" s="27"/>
      <c r="L90" s="27"/>
      <c r="M90" s="27"/>
      <c r="N90" s="27"/>
      <c r="O90" s="28"/>
      <c r="P90" s="27"/>
      <c r="Q90" s="27"/>
      <c r="R90" s="27"/>
      <c r="S90" s="27"/>
      <c r="T90" s="34"/>
      <c r="U90" s="33"/>
      <c r="V90" s="27"/>
    </row>
    <row r="91" spans="1:24" ht="39" x14ac:dyDescent="0.25">
      <c r="A91" s="10" t="s">
        <v>34</v>
      </c>
      <c r="B91" s="11"/>
      <c r="C91" s="11"/>
      <c r="D91" s="11"/>
      <c r="E91" s="39" t="s">
        <v>28</v>
      </c>
      <c r="F91" s="60">
        <v>5779.5</v>
      </c>
      <c r="K91" s="27"/>
      <c r="L91" s="27"/>
      <c r="M91" s="27"/>
      <c r="N91" s="27"/>
      <c r="O91" s="28"/>
      <c r="P91" s="27"/>
      <c r="Q91" s="27"/>
      <c r="R91" s="36"/>
      <c r="S91" s="27"/>
      <c r="T91" s="34"/>
      <c r="U91" s="33"/>
      <c r="V91" s="27"/>
    </row>
    <row r="92" spans="1:24" ht="26.25" x14ac:dyDescent="0.25">
      <c r="A92" s="10" t="s">
        <v>35</v>
      </c>
      <c r="B92" s="11"/>
      <c r="C92" s="11"/>
      <c r="D92" s="11"/>
      <c r="E92" s="39" t="s">
        <v>29</v>
      </c>
      <c r="F92" s="60"/>
      <c r="K92" s="27"/>
      <c r="L92" s="27"/>
      <c r="M92" s="27"/>
      <c r="N92" s="27"/>
      <c r="O92" s="28"/>
      <c r="P92" s="27"/>
      <c r="Q92" s="27"/>
      <c r="R92" s="27"/>
      <c r="S92" s="27"/>
      <c r="T92" s="34"/>
      <c r="U92" s="33"/>
      <c r="V92" s="27"/>
    </row>
    <row r="93" spans="1:24" ht="15.75" x14ac:dyDescent="0.25">
      <c r="A93" s="10" t="s">
        <v>36</v>
      </c>
      <c r="B93" s="11"/>
      <c r="C93" s="11"/>
      <c r="D93" s="11"/>
      <c r="E93" s="39" t="s">
        <v>30</v>
      </c>
      <c r="F93" s="60">
        <v>45</v>
      </c>
      <c r="K93" s="27"/>
      <c r="L93" s="27"/>
      <c r="M93" s="27"/>
      <c r="N93" s="27"/>
      <c r="O93" s="28"/>
      <c r="P93" s="27"/>
      <c r="Q93" s="27"/>
      <c r="R93" s="27"/>
      <c r="S93" s="27"/>
      <c r="T93" s="34"/>
      <c r="U93" s="33"/>
      <c r="V93" s="27"/>
    </row>
    <row r="94" spans="1:24" ht="51.75" x14ac:dyDescent="0.25">
      <c r="A94" s="10" t="s">
        <v>90</v>
      </c>
      <c r="B94" s="11"/>
      <c r="C94" s="15">
        <v>13</v>
      </c>
      <c r="D94" s="11" t="s">
        <v>72</v>
      </c>
      <c r="E94" s="39"/>
      <c r="F94" s="59">
        <v>100</v>
      </c>
      <c r="K94" s="27"/>
      <c r="L94" s="27"/>
      <c r="M94" s="27"/>
      <c r="N94" s="27"/>
      <c r="O94" s="28"/>
      <c r="P94" s="27"/>
      <c r="Q94" s="27"/>
      <c r="R94" s="27"/>
      <c r="S94" s="27"/>
      <c r="T94" s="34"/>
      <c r="U94" s="33"/>
      <c r="V94" s="27"/>
    </row>
    <row r="95" spans="1:24" ht="39" x14ac:dyDescent="0.25">
      <c r="A95" s="10" t="s">
        <v>34</v>
      </c>
      <c r="B95" s="11"/>
      <c r="C95" s="11"/>
      <c r="D95" s="11"/>
      <c r="E95" s="39">
        <v>244</v>
      </c>
      <c r="F95" s="60">
        <v>100</v>
      </c>
      <c r="K95" s="27"/>
      <c r="L95" s="27"/>
      <c r="M95" s="27"/>
      <c r="N95" s="27"/>
      <c r="O95" s="28"/>
      <c r="P95" s="27"/>
      <c r="Q95" s="27"/>
      <c r="R95" s="27"/>
      <c r="S95" s="27"/>
      <c r="T95" s="34"/>
      <c r="U95" s="33"/>
      <c r="V95" s="27"/>
    </row>
    <row r="96" spans="1:24" ht="15.75" x14ac:dyDescent="0.25">
      <c r="A96" s="22" t="s">
        <v>23</v>
      </c>
      <c r="B96" s="23" t="s">
        <v>4</v>
      </c>
      <c r="C96" s="11"/>
      <c r="D96" s="11"/>
      <c r="E96" s="39"/>
      <c r="F96" s="59">
        <v>0</v>
      </c>
      <c r="K96" s="27"/>
      <c r="L96" s="27"/>
      <c r="M96" s="27"/>
      <c r="N96" s="27"/>
      <c r="O96" s="28"/>
      <c r="P96" s="27"/>
      <c r="Q96" s="27"/>
      <c r="R96" s="27"/>
      <c r="S96" s="27"/>
      <c r="T96" s="34"/>
      <c r="U96" s="33"/>
      <c r="V96" s="27"/>
    </row>
    <row r="97" spans="1:22" ht="15.75" x14ac:dyDescent="0.25">
      <c r="A97" s="12" t="s">
        <v>22</v>
      </c>
      <c r="B97" s="11"/>
      <c r="C97" s="11" t="s">
        <v>7</v>
      </c>
      <c r="D97" s="11"/>
      <c r="E97" s="39"/>
      <c r="F97" s="60">
        <v>0</v>
      </c>
      <c r="K97" s="27"/>
      <c r="L97" s="27"/>
      <c r="M97" s="27"/>
      <c r="N97" s="27"/>
      <c r="O97" s="28"/>
      <c r="P97" s="27"/>
      <c r="Q97" s="27"/>
      <c r="R97" s="27"/>
      <c r="S97" s="27"/>
      <c r="T97" s="34"/>
      <c r="U97" s="33"/>
      <c r="V97" s="27"/>
    </row>
    <row r="98" spans="1:22" ht="48.75" customHeight="1" x14ac:dyDescent="0.25">
      <c r="A98" s="9" t="s">
        <v>40</v>
      </c>
      <c r="B98" s="11"/>
      <c r="C98" s="11"/>
      <c r="D98" s="69">
        <v>9660005000</v>
      </c>
      <c r="E98" s="39"/>
      <c r="F98" s="60">
        <v>0</v>
      </c>
      <c r="K98" s="27"/>
      <c r="L98" s="27"/>
      <c r="M98" s="27"/>
      <c r="N98" s="27"/>
      <c r="O98" s="28"/>
      <c r="P98" s="27"/>
      <c r="Q98" s="27"/>
      <c r="R98" s="27"/>
      <c r="S98" s="27"/>
      <c r="T98" s="34"/>
      <c r="U98" s="33"/>
      <c r="V98" s="27"/>
    </row>
    <row r="99" spans="1:22" ht="39" x14ac:dyDescent="0.25">
      <c r="A99" s="10" t="s">
        <v>34</v>
      </c>
      <c r="B99" s="15"/>
      <c r="C99" s="11"/>
      <c r="D99" s="11"/>
      <c r="E99" s="39">
        <v>244</v>
      </c>
      <c r="F99" s="60">
        <v>0</v>
      </c>
      <c r="K99" s="27"/>
      <c r="L99" s="27"/>
      <c r="M99" s="27"/>
      <c r="N99" s="27"/>
      <c r="O99" s="28"/>
      <c r="P99" s="27"/>
      <c r="Q99" s="27"/>
      <c r="R99" s="27"/>
      <c r="S99" s="27"/>
      <c r="T99" s="34"/>
      <c r="U99" s="33"/>
      <c r="V99" s="27"/>
    </row>
    <row r="100" spans="1:22" ht="18.75" x14ac:dyDescent="0.3">
      <c r="A100" s="26" t="s">
        <v>46</v>
      </c>
      <c r="B100" s="23" t="s">
        <v>6</v>
      </c>
      <c r="C100" s="11"/>
      <c r="D100" s="11"/>
      <c r="E100" s="39"/>
      <c r="F100" s="59">
        <f>F101</f>
        <v>61.7</v>
      </c>
      <c r="K100" s="27"/>
      <c r="L100" s="27"/>
      <c r="M100" s="27"/>
      <c r="N100" s="27"/>
      <c r="O100" s="28"/>
      <c r="P100" s="27"/>
      <c r="Q100" s="27"/>
      <c r="R100" s="27"/>
      <c r="S100" s="27"/>
      <c r="T100" s="34"/>
      <c r="U100" s="33"/>
      <c r="V100" s="27"/>
    </row>
    <row r="101" spans="1:22" ht="22.5" customHeight="1" x14ac:dyDescent="0.25">
      <c r="A101" s="67" t="s">
        <v>70</v>
      </c>
      <c r="B101" s="11"/>
      <c r="C101" s="16" t="s">
        <v>6</v>
      </c>
      <c r="D101" s="11"/>
      <c r="E101" s="39"/>
      <c r="F101" s="60">
        <v>61.7</v>
      </c>
      <c r="K101" s="27"/>
      <c r="L101" s="27"/>
      <c r="M101" s="27"/>
      <c r="N101" s="27"/>
      <c r="O101" s="28"/>
      <c r="P101" s="27"/>
      <c r="Q101" s="27"/>
      <c r="R101" s="27"/>
      <c r="S101" s="27"/>
      <c r="T101" s="31"/>
      <c r="U101" s="30"/>
      <c r="V101" s="27"/>
    </row>
    <row r="102" spans="1:22" ht="63" customHeight="1" x14ac:dyDescent="0.25">
      <c r="A102" s="67" t="s">
        <v>102</v>
      </c>
      <c r="B102" s="11"/>
      <c r="C102" s="11"/>
      <c r="D102" s="56" t="s">
        <v>71</v>
      </c>
      <c r="E102" s="39"/>
      <c r="F102" s="60">
        <v>61.7</v>
      </c>
      <c r="K102" s="27"/>
      <c r="L102" s="27"/>
      <c r="M102" s="27"/>
      <c r="N102" s="27"/>
      <c r="O102" s="28"/>
      <c r="P102" s="27"/>
      <c r="Q102" s="27"/>
      <c r="R102" s="27"/>
      <c r="S102" s="27"/>
      <c r="T102" s="32"/>
      <c r="U102" s="33"/>
      <c r="V102" s="27"/>
    </row>
    <row r="103" spans="1:22" ht="43.5" x14ac:dyDescent="0.25">
      <c r="A103" s="67" t="s">
        <v>59</v>
      </c>
      <c r="B103" s="11"/>
      <c r="C103" s="11"/>
      <c r="D103" s="11"/>
      <c r="E103" s="39" t="s">
        <v>28</v>
      </c>
      <c r="F103" s="60">
        <v>61.7</v>
      </c>
      <c r="K103" s="27"/>
      <c r="L103" s="27"/>
      <c r="M103" s="27"/>
      <c r="N103" s="27"/>
      <c r="O103" s="28"/>
      <c r="P103" s="27"/>
      <c r="Q103" s="27"/>
      <c r="R103" s="27"/>
      <c r="S103" s="27"/>
      <c r="T103" s="34"/>
      <c r="U103" s="33"/>
      <c r="V103" s="27"/>
    </row>
    <row r="104" spans="1:22" ht="15.75" x14ac:dyDescent="0.25">
      <c r="A104" s="45" t="s">
        <v>50</v>
      </c>
      <c r="B104" s="46" t="s">
        <v>51</v>
      </c>
      <c r="C104" s="46"/>
      <c r="D104" s="46"/>
      <c r="E104" s="46"/>
      <c r="F104" s="47">
        <v>656</v>
      </c>
      <c r="K104" s="27"/>
      <c r="L104" s="27"/>
      <c r="M104" s="27"/>
      <c r="N104" s="27"/>
      <c r="O104" s="28"/>
      <c r="P104" s="27"/>
      <c r="Q104" s="27"/>
      <c r="R104" s="27"/>
      <c r="S104" s="27"/>
      <c r="T104" s="32"/>
      <c r="U104" s="33"/>
      <c r="V104" s="27"/>
    </row>
    <row r="105" spans="1:22" ht="31.5" x14ac:dyDescent="0.25">
      <c r="A105" s="48" t="s">
        <v>52</v>
      </c>
      <c r="B105" s="50"/>
      <c r="C105" s="50" t="s">
        <v>2</v>
      </c>
      <c r="D105" s="50"/>
      <c r="E105" s="50"/>
      <c r="F105" s="51">
        <v>656</v>
      </c>
      <c r="K105" s="27"/>
      <c r="L105" s="27"/>
      <c r="M105" s="27"/>
      <c r="N105" s="27"/>
      <c r="O105" s="28"/>
      <c r="P105" s="27"/>
      <c r="Q105" s="27"/>
      <c r="R105" s="27"/>
      <c r="S105" s="27"/>
      <c r="T105" s="32"/>
      <c r="U105" s="33"/>
      <c r="V105" s="27"/>
    </row>
    <row r="106" spans="1:22" ht="78.75" x14ac:dyDescent="0.25">
      <c r="A106" s="48" t="s">
        <v>100</v>
      </c>
      <c r="B106" s="50"/>
      <c r="C106" s="50"/>
      <c r="D106" s="52" t="s">
        <v>53</v>
      </c>
      <c r="E106" s="52"/>
      <c r="F106" s="51">
        <v>656</v>
      </c>
      <c r="K106" s="27"/>
      <c r="L106" s="27"/>
      <c r="M106" s="27"/>
      <c r="N106" s="27"/>
      <c r="O106" s="28"/>
      <c r="P106" s="27"/>
      <c r="Q106" s="27"/>
      <c r="R106" s="27"/>
      <c r="S106" s="27"/>
      <c r="T106" s="32"/>
      <c r="U106" s="33"/>
      <c r="V106" s="27"/>
    </row>
    <row r="107" spans="1:22" ht="31.5" x14ac:dyDescent="0.25">
      <c r="A107" s="48" t="s">
        <v>54</v>
      </c>
      <c r="B107" s="49"/>
      <c r="C107" s="49"/>
      <c r="D107" s="49"/>
      <c r="E107" s="49">
        <v>244</v>
      </c>
      <c r="F107" s="51">
        <v>656</v>
      </c>
      <c r="K107" s="27"/>
      <c r="L107" s="27"/>
      <c r="M107" s="27"/>
      <c r="N107" s="27"/>
      <c r="O107" s="28"/>
      <c r="P107" s="27"/>
      <c r="Q107" s="27"/>
      <c r="R107" s="27"/>
      <c r="S107" s="27"/>
      <c r="T107" s="32"/>
      <c r="U107" s="33"/>
      <c r="V107" s="27"/>
    </row>
    <row r="108" spans="1:22" ht="15.75" x14ac:dyDescent="0.25">
      <c r="A108" s="45" t="s">
        <v>55</v>
      </c>
      <c r="B108" s="54">
        <v>11</v>
      </c>
      <c r="C108" s="53"/>
      <c r="D108" s="49"/>
      <c r="E108" s="49"/>
      <c r="F108" s="47">
        <v>282.3</v>
      </c>
      <c r="K108" s="27"/>
      <c r="L108" s="27"/>
      <c r="M108" s="27"/>
      <c r="N108" s="27"/>
      <c r="O108" s="28"/>
      <c r="P108" s="27"/>
      <c r="Q108" s="27"/>
      <c r="R108" s="27"/>
      <c r="S108" s="27"/>
      <c r="T108" s="32"/>
      <c r="U108" s="33"/>
      <c r="V108" s="27"/>
    </row>
    <row r="109" spans="1:22" ht="15.75" x14ac:dyDescent="0.25">
      <c r="A109" s="48" t="s">
        <v>56</v>
      </c>
      <c r="B109" s="49"/>
      <c r="C109" s="50" t="s">
        <v>1</v>
      </c>
      <c r="D109" s="53"/>
      <c r="E109" s="50"/>
      <c r="F109" s="51">
        <v>282.3</v>
      </c>
      <c r="K109" s="27"/>
      <c r="L109" s="27"/>
      <c r="M109" s="27"/>
      <c r="N109" s="27"/>
      <c r="O109" s="28"/>
      <c r="P109" s="27"/>
      <c r="Q109" s="27"/>
      <c r="R109" s="27"/>
      <c r="S109" s="27"/>
      <c r="T109" s="32"/>
      <c r="U109" s="33"/>
      <c r="V109" s="27"/>
    </row>
    <row r="110" spans="1:22" ht="94.5" x14ac:dyDescent="0.25">
      <c r="A110" s="48" t="s">
        <v>101</v>
      </c>
      <c r="B110" s="49"/>
      <c r="C110" s="50"/>
      <c r="D110" s="50" t="s">
        <v>58</v>
      </c>
      <c r="E110" s="50"/>
      <c r="F110" s="51">
        <v>282.3</v>
      </c>
      <c r="K110" s="27"/>
      <c r="L110" s="27"/>
      <c r="M110" s="27"/>
      <c r="N110" s="27"/>
      <c r="O110" s="28"/>
      <c r="P110" s="27"/>
      <c r="Q110" s="27"/>
      <c r="R110" s="27"/>
      <c r="S110" s="27"/>
      <c r="T110" s="32"/>
      <c r="U110" s="33"/>
      <c r="V110" s="27"/>
    </row>
    <row r="111" spans="1:22" ht="47.25" x14ac:dyDescent="0.25">
      <c r="A111" s="48" t="s">
        <v>57</v>
      </c>
      <c r="B111" s="49"/>
      <c r="C111" s="50"/>
      <c r="D111" s="50"/>
      <c r="E111" s="50" t="s">
        <v>28</v>
      </c>
      <c r="F111" s="51">
        <v>282.3</v>
      </c>
      <c r="K111" s="27"/>
      <c r="L111" s="27"/>
      <c r="M111" s="27"/>
      <c r="N111" s="27"/>
      <c r="O111" s="28"/>
      <c r="P111" s="27"/>
      <c r="Q111" s="27"/>
      <c r="R111" s="27"/>
      <c r="S111" s="27"/>
      <c r="T111" s="32"/>
      <c r="U111" s="33"/>
      <c r="V111" s="27"/>
    </row>
    <row r="112" spans="1:22" ht="15.75" x14ac:dyDescent="0.25">
      <c r="A112" s="45" t="s">
        <v>65</v>
      </c>
      <c r="B112" s="54">
        <v>10</v>
      </c>
      <c r="C112" s="50"/>
      <c r="D112" s="50"/>
      <c r="E112" s="50"/>
      <c r="F112" s="55">
        <f>F115+F117+F118+F119+F120</f>
        <v>15391.9</v>
      </c>
      <c r="K112" s="27"/>
      <c r="L112" s="27"/>
      <c r="M112" s="27"/>
      <c r="N112" s="27"/>
      <c r="O112" s="28"/>
      <c r="P112" s="27"/>
      <c r="Q112" s="27"/>
      <c r="R112" s="27"/>
      <c r="S112" s="27"/>
      <c r="T112" s="32"/>
      <c r="U112" s="33"/>
      <c r="V112" s="27"/>
    </row>
    <row r="113" spans="1:22" ht="15.75" x14ac:dyDescent="0.25">
      <c r="A113" s="48" t="s">
        <v>83</v>
      </c>
      <c r="B113" s="54"/>
      <c r="C113" s="50" t="s">
        <v>1</v>
      </c>
      <c r="D113" s="50"/>
      <c r="E113" s="50"/>
      <c r="F113" s="72">
        <v>705</v>
      </c>
      <c r="K113" s="27"/>
      <c r="L113" s="27"/>
      <c r="M113" s="27"/>
      <c r="N113" s="27"/>
      <c r="O113" s="28"/>
      <c r="P113" s="27"/>
      <c r="Q113" s="27"/>
      <c r="R113" s="27"/>
      <c r="S113" s="27"/>
      <c r="T113" s="32"/>
      <c r="U113" s="33"/>
      <c r="V113" s="27"/>
    </row>
    <row r="114" spans="1:22" ht="15.75" x14ac:dyDescent="0.25">
      <c r="A114" s="48" t="s">
        <v>84</v>
      </c>
      <c r="B114" s="54"/>
      <c r="C114" s="50"/>
      <c r="D114" s="50" t="s">
        <v>81</v>
      </c>
      <c r="E114" s="50"/>
      <c r="F114" s="72">
        <v>705</v>
      </c>
      <c r="K114" s="27"/>
      <c r="L114" s="27"/>
      <c r="M114" s="27"/>
      <c r="N114" s="27"/>
      <c r="O114" s="28"/>
      <c r="P114" s="27"/>
      <c r="Q114" s="27"/>
      <c r="R114" s="27"/>
      <c r="S114" s="27"/>
      <c r="T114" s="32"/>
      <c r="U114" s="33"/>
      <c r="V114" s="27"/>
    </row>
    <row r="115" spans="1:22" ht="15.75" x14ac:dyDescent="0.25">
      <c r="A115" s="48" t="s">
        <v>85</v>
      </c>
      <c r="B115" s="54"/>
      <c r="C115" s="50"/>
      <c r="D115" s="50"/>
      <c r="E115" s="50" t="s">
        <v>82</v>
      </c>
      <c r="F115" s="72">
        <v>705</v>
      </c>
      <c r="K115" s="27"/>
      <c r="L115" s="27"/>
      <c r="M115" s="27"/>
      <c r="N115" s="27"/>
      <c r="O115" s="28"/>
      <c r="P115" s="27"/>
      <c r="Q115" s="27"/>
      <c r="R115" s="27"/>
      <c r="S115" s="27"/>
      <c r="T115" s="32"/>
      <c r="U115" s="33"/>
      <c r="V115" s="27"/>
    </row>
    <row r="116" spans="1:22" ht="15.75" x14ac:dyDescent="0.25">
      <c r="A116" s="48" t="s">
        <v>66</v>
      </c>
      <c r="B116" s="49"/>
      <c r="C116" s="50" t="s">
        <v>2</v>
      </c>
      <c r="D116" s="50"/>
      <c r="E116" s="50"/>
      <c r="F116" s="72">
        <f>F117+F118+F119</f>
        <v>11819.9</v>
      </c>
      <c r="K116" s="27"/>
      <c r="L116" s="27"/>
      <c r="M116" s="27"/>
      <c r="N116" s="27"/>
      <c r="O116" s="28"/>
      <c r="P116" s="27"/>
      <c r="Q116" s="27"/>
      <c r="R116" s="27"/>
      <c r="S116" s="27"/>
      <c r="T116" s="32"/>
      <c r="U116" s="33"/>
      <c r="V116" s="27"/>
    </row>
    <row r="117" spans="1:22" ht="15.75" x14ac:dyDescent="0.25">
      <c r="A117" s="48" t="s">
        <v>60</v>
      </c>
      <c r="B117" s="50"/>
      <c r="C117" s="50"/>
      <c r="D117" s="50" t="s">
        <v>62</v>
      </c>
      <c r="E117" s="50" t="s">
        <v>64</v>
      </c>
      <c r="F117" s="72">
        <v>11819.9</v>
      </c>
      <c r="K117" s="27"/>
      <c r="L117" s="27"/>
      <c r="M117" s="27"/>
      <c r="N117" s="27"/>
      <c r="O117" s="28"/>
      <c r="P117" s="27"/>
      <c r="Q117" s="27"/>
      <c r="R117" s="27"/>
      <c r="S117" s="27"/>
      <c r="T117" s="32"/>
      <c r="U117" s="33"/>
      <c r="V117" s="27"/>
    </row>
    <row r="118" spans="1:22" ht="47.25" x14ac:dyDescent="0.25">
      <c r="A118" s="48" t="s">
        <v>77</v>
      </c>
      <c r="B118" s="50"/>
      <c r="C118" s="50"/>
      <c r="D118" s="50" t="s">
        <v>76</v>
      </c>
      <c r="E118" s="50" t="s">
        <v>64</v>
      </c>
      <c r="F118" s="72"/>
      <c r="K118" s="27"/>
      <c r="L118" s="27"/>
      <c r="M118" s="27"/>
      <c r="N118" s="27"/>
      <c r="O118" s="28"/>
      <c r="P118" s="27"/>
      <c r="Q118" s="27"/>
      <c r="R118" s="27"/>
      <c r="S118" s="27"/>
      <c r="T118" s="32"/>
      <c r="U118" s="33"/>
      <c r="V118" s="27"/>
    </row>
    <row r="119" spans="1:22" ht="31.5" x14ac:dyDescent="0.25">
      <c r="A119" s="48" t="s">
        <v>61</v>
      </c>
      <c r="B119" s="50"/>
      <c r="C119" s="50"/>
      <c r="D119" s="50" t="s">
        <v>63</v>
      </c>
      <c r="E119" s="50" t="s">
        <v>97</v>
      </c>
      <c r="F119" s="72"/>
      <c r="K119" s="27"/>
      <c r="L119" s="27"/>
      <c r="M119" s="27"/>
      <c r="N119" s="27"/>
      <c r="O119" s="28"/>
      <c r="P119" s="27"/>
      <c r="Q119" s="27"/>
      <c r="R119" s="27"/>
      <c r="S119" s="27"/>
      <c r="T119" s="32"/>
      <c r="U119" s="33"/>
      <c r="V119" s="27"/>
    </row>
    <row r="120" spans="1:22" ht="29.25" x14ac:dyDescent="0.25">
      <c r="A120" s="68" t="s">
        <v>95</v>
      </c>
      <c r="B120" s="11"/>
      <c r="C120" s="16" t="s">
        <v>8</v>
      </c>
      <c r="D120" s="11"/>
      <c r="E120" s="39"/>
      <c r="F120" s="66">
        <f>F121</f>
        <v>2867</v>
      </c>
      <c r="K120" s="27"/>
      <c r="L120" s="27"/>
      <c r="M120" s="27"/>
      <c r="N120" s="27"/>
      <c r="O120" s="28"/>
      <c r="P120" s="27"/>
      <c r="Q120" s="27"/>
      <c r="R120" s="27"/>
      <c r="S120" s="27"/>
      <c r="T120" s="32"/>
      <c r="U120" s="33"/>
      <c r="V120" s="27"/>
    </row>
    <row r="121" spans="1:22" ht="48.75" x14ac:dyDescent="0.25">
      <c r="A121" s="20" t="s">
        <v>47</v>
      </c>
      <c r="B121" s="11"/>
      <c r="C121" s="11"/>
      <c r="D121" s="11">
        <v>9980077740</v>
      </c>
      <c r="E121" s="39"/>
      <c r="F121" s="66">
        <f>SUM(F122:F128)</f>
        <v>2867</v>
      </c>
      <c r="K121" s="27"/>
      <c r="L121" s="27"/>
      <c r="M121" s="27"/>
      <c r="N121" s="27"/>
      <c r="O121" s="28"/>
      <c r="P121" s="27"/>
      <c r="Q121" s="27"/>
      <c r="R121" s="27"/>
      <c r="S121" s="27"/>
      <c r="T121" s="32"/>
      <c r="U121" s="33"/>
      <c r="V121" s="27"/>
    </row>
    <row r="122" spans="1:22" ht="26.25" x14ac:dyDescent="0.25">
      <c r="A122" s="10" t="s">
        <v>42</v>
      </c>
      <c r="B122" s="11"/>
      <c r="C122" s="11"/>
      <c r="D122" s="11"/>
      <c r="E122" s="39">
        <v>121</v>
      </c>
      <c r="F122" s="63">
        <v>1901.1</v>
      </c>
      <c r="K122" s="27"/>
      <c r="L122" s="27"/>
      <c r="M122" s="27"/>
      <c r="N122" s="27"/>
      <c r="O122" s="28"/>
      <c r="P122" s="27"/>
      <c r="Q122" s="27"/>
      <c r="R122" s="27"/>
      <c r="S122" s="27"/>
      <c r="T122" s="32"/>
      <c r="U122" s="33"/>
      <c r="V122" s="27"/>
    </row>
    <row r="123" spans="1:22" ht="39" x14ac:dyDescent="0.25">
      <c r="A123" s="10" t="s">
        <v>33</v>
      </c>
      <c r="B123" s="11"/>
      <c r="C123" s="11"/>
      <c r="D123" s="11"/>
      <c r="E123" s="39">
        <v>122</v>
      </c>
      <c r="F123" s="62">
        <v>123.7</v>
      </c>
      <c r="K123" s="27"/>
      <c r="L123" s="27"/>
      <c r="M123" s="27"/>
      <c r="N123" s="27"/>
      <c r="O123" s="28"/>
      <c r="P123" s="27"/>
      <c r="Q123" s="27"/>
      <c r="R123" s="27"/>
      <c r="S123" s="27"/>
      <c r="T123" s="32"/>
      <c r="U123" s="33"/>
      <c r="V123" s="27"/>
    </row>
    <row r="124" spans="1:22" ht="39" x14ac:dyDescent="0.25">
      <c r="A124" s="10" t="s">
        <v>32</v>
      </c>
      <c r="B124" s="11"/>
      <c r="C124" s="11"/>
      <c r="D124" s="11"/>
      <c r="E124" s="39">
        <v>129</v>
      </c>
      <c r="F124" s="62">
        <v>574.1</v>
      </c>
      <c r="K124" s="27"/>
      <c r="L124" s="27"/>
      <c r="M124" s="27"/>
      <c r="N124" s="27"/>
      <c r="O124" s="28"/>
      <c r="P124" s="27"/>
      <c r="Q124" s="27"/>
      <c r="R124" s="27"/>
      <c r="S124" s="27"/>
      <c r="T124" s="32"/>
      <c r="U124" s="33"/>
      <c r="V124" s="27"/>
    </row>
    <row r="125" spans="1:22" ht="39" x14ac:dyDescent="0.25">
      <c r="A125" s="10" t="s">
        <v>41</v>
      </c>
      <c r="B125" s="11"/>
      <c r="C125" s="11"/>
      <c r="D125" s="11"/>
      <c r="E125" s="39">
        <v>243</v>
      </c>
      <c r="F125" s="62"/>
      <c r="K125" s="27"/>
      <c r="L125" s="27"/>
      <c r="M125" s="27"/>
      <c r="N125" s="27"/>
      <c r="O125" s="28"/>
      <c r="P125" s="27"/>
      <c r="Q125" s="27"/>
      <c r="R125" s="27"/>
      <c r="S125" s="27"/>
      <c r="T125" s="32"/>
      <c r="U125" s="33"/>
      <c r="V125" s="27"/>
    </row>
    <row r="126" spans="1:22" ht="39" x14ac:dyDescent="0.25">
      <c r="A126" s="10" t="s">
        <v>34</v>
      </c>
      <c r="B126" s="11"/>
      <c r="C126" s="11"/>
      <c r="D126" s="11"/>
      <c r="E126" s="39">
        <v>244</v>
      </c>
      <c r="F126" s="62">
        <v>268.10000000000002</v>
      </c>
      <c r="K126" s="27"/>
      <c r="L126" s="27"/>
      <c r="M126" s="27"/>
      <c r="N126" s="27"/>
      <c r="O126" s="28"/>
      <c r="P126" s="27"/>
      <c r="Q126" s="27"/>
      <c r="R126" s="27"/>
      <c r="S126" s="27"/>
      <c r="T126" s="32"/>
      <c r="U126" s="33"/>
      <c r="V126" s="27"/>
    </row>
    <row r="127" spans="1:22" ht="26.25" x14ac:dyDescent="0.25">
      <c r="A127" s="10" t="s">
        <v>35</v>
      </c>
      <c r="B127" s="11"/>
      <c r="C127" s="11"/>
      <c r="D127" s="11"/>
      <c r="E127" s="39">
        <v>851</v>
      </c>
      <c r="F127" s="62">
        <v>0</v>
      </c>
      <c r="K127" s="27"/>
      <c r="L127" s="27"/>
      <c r="M127" s="27"/>
      <c r="N127" s="27"/>
      <c r="O127" s="28"/>
      <c r="P127" s="27"/>
      <c r="Q127" s="27"/>
      <c r="R127" s="27"/>
      <c r="S127" s="27"/>
      <c r="T127" s="32"/>
      <c r="U127" s="33"/>
      <c r="V127" s="27"/>
    </row>
    <row r="128" spans="1:22" ht="15.75" x14ac:dyDescent="0.25">
      <c r="A128" s="10" t="s">
        <v>36</v>
      </c>
      <c r="B128" s="11"/>
      <c r="C128" s="11"/>
      <c r="D128" s="11"/>
      <c r="E128" s="39">
        <v>852</v>
      </c>
      <c r="F128" s="62">
        <v>0</v>
      </c>
      <c r="K128" s="27"/>
      <c r="L128" s="27"/>
      <c r="M128" s="27"/>
      <c r="N128" s="27"/>
      <c r="O128" s="28"/>
      <c r="P128" s="27"/>
      <c r="Q128" s="27"/>
      <c r="R128" s="27"/>
      <c r="S128" s="27"/>
      <c r="T128" s="32"/>
      <c r="U128" s="33"/>
      <c r="V128" s="27"/>
    </row>
    <row r="129" spans="1:22" ht="16.5" x14ac:dyDescent="0.25">
      <c r="A129" s="17" t="s">
        <v>38</v>
      </c>
      <c r="B129" s="11"/>
      <c r="C129" s="11"/>
      <c r="D129" s="11"/>
      <c r="E129" s="39"/>
      <c r="F129" s="61"/>
      <c r="K129" s="27"/>
      <c r="L129" s="27"/>
      <c r="M129" s="27"/>
      <c r="N129" s="27"/>
      <c r="O129" s="28"/>
      <c r="P129" s="27"/>
      <c r="Q129" s="27"/>
      <c r="R129" s="27"/>
      <c r="S129" s="27"/>
      <c r="T129" s="34"/>
      <c r="U129" s="33"/>
      <c r="V129" s="27"/>
    </row>
    <row r="130" spans="1:22" ht="15.75" x14ac:dyDescent="0.25">
      <c r="F130" s="64"/>
      <c r="K130" s="27"/>
      <c r="L130" s="27"/>
      <c r="M130" s="27"/>
      <c r="N130" s="27"/>
      <c r="O130" s="28"/>
      <c r="P130" s="27"/>
      <c r="Q130" s="27"/>
      <c r="R130" s="27"/>
      <c r="S130" s="27"/>
      <c r="T130" s="34"/>
      <c r="U130" s="33"/>
      <c r="V130" s="27"/>
    </row>
    <row r="131" spans="1:22" ht="15.75" x14ac:dyDescent="0.25">
      <c r="F131" s="65"/>
      <c r="K131" s="27"/>
      <c r="L131" s="27"/>
      <c r="M131" s="27"/>
      <c r="N131" s="27"/>
      <c r="O131" s="28"/>
      <c r="P131" s="27"/>
      <c r="Q131" s="27"/>
      <c r="R131" s="27"/>
      <c r="S131" s="27"/>
      <c r="T131" s="34"/>
      <c r="U131" s="33"/>
      <c r="V131" s="27"/>
    </row>
    <row r="132" spans="1:22" ht="15.75" x14ac:dyDescent="0.25">
      <c r="F132" s="65"/>
      <c r="K132" s="27"/>
      <c r="L132" s="27"/>
      <c r="M132" s="27"/>
      <c r="N132" s="27"/>
      <c r="O132" s="28"/>
      <c r="P132" s="27"/>
      <c r="Q132" s="27"/>
      <c r="R132" s="27"/>
      <c r="S132" s="27"/>
      <c r="T132" s="32"/>
      <c r="U132" s="33"/>
      <c r="V132" s="27"/>
    </row>
    <row r="133" spans="1:22" ht="15.75" x14ac:dyDescent="0.25">
      <c r="F133" s="65"/>
      <c r="K133" s="27"/>
      <c r="L133" s="27"/>
      <c r="M133" s="27"/>
      <c r="N133" s="27"/>
      <c r="O133" s="28"/>
      <c r="P133" s="27"/>
      <c r="Q133" s="27"/>
      <c r="R133" s="27"/>
      <c r="S133" s="27"/>
      <c r="T133" s="34"/>
      <c r="U133" s="33"/>
      <c r="V133" s="27"/>
    </row>
    <row r="134" spans="1:22" ht="15.75" x14ac:dyDescent="0.25">
      <c r="F134" s="65"/>
      <c r="K134" s="27"/>
      <c r="L134" s="27"/>
      <c r="M134" s="27"/>
      <c r="N134" s="27"/>
      <c r="O134" s="28"/>
      <c r="P134" s="27"/>
      <c r="Q134" s="27"/>
      <c r="R134" s="27"/>
      <c r="S134" s="27"/>
      <c r="T134" s="34"/>
      <c r="U134" s="33"/>
      <c r="V134" s="27"/>
    </row>
    <row r="135" spans="1:22" ht="46.5" customHeight="1" x14ac:dyDescent="0.25">
      <c r="F135" s="65"/>
      <c r="K135" s="27"/>
      <c r="L135" s="27"/>
      <c r="M135" s="27"/>
      <c r="N135" s="27"/>
      <c r="O135" s="28"/>
      <c r="P135" s="27"/>
      <c r="Q135" s="27"/>
      <c r="R135" s="27"/>
      <c r="S135" s="27"/>
      <c r="T135" s="32"/>
      <c r="U135" s="33"/>
      <c r="V135" s="27"/>
    </row>
    <row r="136" spans="1:22" ht="15.75" x14ac:dyDescent="0.25">
      <c r="F136" s="65"/>
      <c r="K136" s="27"/>
      <c r="L136" s="27"/>
      <c r="M136" s="27"/>
      <c r="N136" s="27"/>
      <c r="O136" s="28"/>
      <c r="P136" s="27"/>
      <c r="Q136" s="27"/>
      <c r="R136" s="27"/>
      <c r="S136" s="27"/>
      <c r="T136" s="34"/>
      <c r="U136" s="33"/>
      <c r="V136" s="27"/>
    </row>
    <row r="137" spans="1:22" ht="15.75" x14ac:dyDescent="0.25">
      <c r="F137" s="65"/>
      <c r="K137" s="27"/>
      <c r="L137" s="27"/>
      <c r="M137" s="27"/>
      <c r="N137" s="27"/>
      <c r="O137" s="28"/>
      <c r="P137" s="27"/>
      <c r="Q137" s="27"/>
      <c r="R137" s="27"/>
      <c r="S137" s="27"/>
      <c r="T137" s="31"/>
      <c r="U137" s="30"/>
      <c r="V137" s="27"/>
    </row>
    <row r="138" spans="1:22" ht="15.75" x14ac:dyDescent="0.25">
      <c r="F138" s="65"/>
      <c r="K138" s="27"/>
      <c r="L138" s="27"/>
      <c r="M138" s="27"/>
      <c r="N138" s="27"/>
      <c r="O138" s="28"/>
      <c r="P138" s="27"/>
      <c r="Q138" s="27"/>
      <c r="R138" s="27"/>
      <c r="S138" s="27"/>
      <c r="T138" s="32"/>
      <c r="U138" s="33"/>
      <c r="V138" s="27"/>
    </row>
    <row r="139" spans="1:22" ht="15.75" x14ac:dyDescent="0.25">
      <c r="F139" s="65"/>
      <c r="K139" s="27"/>
      <c r="L139" s="27"/>
      <c r="M139" s="27"/>
      <c r="N139" s="27"/>
      <c r="O139" s="28"/>
      <c r="P139" s="27"/>
      <c r="Q139" s="27"/>
      <c r="R139" s="27"/>
      <c r="S139" s="27"/>
      <c r="T139" s="34"/>
      <c r="U139" s="33"/>
      <c r="V139" s="27"/>
    </row>
    <row r="140" spans="1:22" ht="15.75" x14ac:dyDescent="0.25">
      <c r="F140" s="65"/>
      <c r="K140" s="27"/>
      <c r="L140" s="27"/>
      <c r="M140" s="27"/>
      <c r="N140" s="27"/>
      <c r="O140" s="28"/>
      <c r="P140" s="27"/>
      <c r="Q140" s="27"/>
      <c r="R140" s="27"/>
      <c r="S140" s="27"/>
      <c r="T140" s="34"/>
      <c r="U140" s="33"/>
      <c r="V140" s="27"/>
    </row>
    <row r="141" spans="1:22" ht="15.75" x14ac:dyDescent="0.25">
      <c r="F141" s="65"/>
      <c r="K141" s="27"/>
      <c r="L141" s="27"/>
      <c r="M141" s="27"/>
      <c r="N141" s="27"/>
      <c r="O141" s="28"/>
      <c r="P141" s="27"/>
      <c r="Q141" s="27"/>
      <c r="R141" s="27"/>
      <c r="S141" s="27"/>
      <c r="T141" s="34"/>
      <c r="U141" s="33"/>
      <c r="V141" s="27"/>
    </row>
    <row r="142" spans="1:22" ht="15.75" x14ac:dyDescent="0.25">
      <c r="F142" s="65"/>
      <c r="K142" s="27"/>
      <c r="L142" s="27"/>
      <c r="M142" s="27"/>
      <c r="N142" s="27"/>
      <c r="O142" s="28"/>
      <c r="P142" s="27"/>
      <c r="Q142" s="27"/>
      <c r="R142" s="27"/>
      <c r="S142" s="27"/>
      <c r="T142" s="34"/>
      <c r="U142" s="33"/>
      <c r="V142" s="27"/>
    </row>
    <row r="143" spans="1:22" ht="15.75" x14ac:dyDescent="0.25">
      <c r="F143" s="65"/>
      <c r="K143" s="27"/>
      <c r="L143" s="27"/>
      <c r="M143" s="27"/>
      <c r="N143" s="27"/>
      <c r="O143" s="28"/>
      <c r="P143" s="27"/>
      <c r="Q143" s="27"/>
      <c r="R143" s="27"/>
      <c r="S143" s="27"/>
      <c r="T143" s="34"/>
      <c r="U143" s="33"/>
      <c r="V143" s="27"/>
    </row>
    <row r="144" spans="1:22" ht="15.75" x14ac:dyDescent="0.25">
      <c r="F144" s="65"/>
      <c r="K144" s="27"/>
      <c r="L144" s="27"/>
      <c r="M144" s="27"/>
      <c r="N144" s="27"/>
      <c r="O144" s="28"/>
      <c r="P144" s="27"/>
      <c r="Q144" s="27"/>
      <c r="R144" s="27"/>
      <c r="S144" s="27"/>
      <c r="T144" s="32"/>
      <c r="U144" s="33"/>
      <c r="V144" s="27"/>
    </row>
    <row r="145" spans="6:22" ht="15.75" x14ac:dyDescent="0.25">
      <c r="F145" s="65"/>
      <c r="K145" s="27"/>
      <c r="L145" s="27"/>
      <c r="M145" s="27"/>
      <c r="N145" s="27"/>
      <c r="O145" s="28"/>
      <c r="P145" s="27"/>
      <c r="Q145" s="27"/>
      <c r="R145" s="27"/>
      <c r="S145" s="27"/>
      <c r="T145" s="34"/>
      <c r="U145" s="33"/>
      <c r="V145" s="27"/>
    </row>
    <row r="146" spans="6:22" ht="15.75" x14ac:dyDescent="0.25">
      <c r="F146" s="65"/>
      <c r="K146" s="27"/>
      <c r="L146" s="27"/>
      <c r="M146" s="27"/>
      <c r="N146" s="27"/>
      <c r="O146" s="28"/>
      <c r="P146" s="27"/>
      <c r="Q146" s="27"/>
      <c r="R146" s="27"/>
      <c r="S146" s="27"/>
      <c r="T146" s="34"/>
      <c r="U146" s="33"/>
      <c r="V146" s="27"/>
    </row>
    <row r="147" spans="6:22" ht="15.75" x14ac:dyDescent="0.25">
      <c r="F147" s="65"/>
      <c r="K147" s="27"/>
      <c r="L147" s="27"/>
      <c r="M147" s="27"/>
      <c r="N147" s="27"/>
      <c r="O147" s="28"/>
      <c r="P147" s="27"/>
      <c r="Q147" s="27"/>
      <c r="R147" s="27"/>
      <c r="S147" s="27"/>
      <c r="T147" s="34"/>
      <c r="U147" s="33"/>
      <c r="V147" s="27"/>
    </row>
    <row r="148" spans="6:22" ht="15.75" x14ac:dyDescent="0.25">
      <c r="F148" s="65"/>
      <c r="K148" s="27"/>
      <c r="L148" s="27"/>
      <c r="M148" s="27"/>
      <c r="N148" s="27"/>
      <c r="O148" s="28"/>
      <c r="P148" s="27"/>
      <c r="Q148" s="27"/>
      <c r="R148" s="27"/>
      <c r="S148" s="27"/>
      <c r="T148" s="29"/>
      <c r="U148" s="30"/>
      <c r="V148" s="27"/>
    </row>
    <row r="149" spans="6:22" ht="15.75" x14ac:dyDescent="0.25">
      <c r="F149" s="65"/>
      <c r="K149" s="27"/>
      <c r="L149" s="27"/>
      <c r="M149" s="27"/>
      <c r="N149" s="27"/>
      <c r="O149" s="28"/>
      <c r="P149" s="27"/>
      <c r="Q149" s="27"/>
      <c r="R149" s="27"/>
      <c r="S149" s="27"/>
      <c r="T149" s="31"/>
      <c r="U149" s="30"/>
      <c r="V149" s="27"/>
    </row>
    <row r="150" spans="6:22" ht="15.75" x14ac:dyDescent="0.25">
      <c r="F150" s="65"/>
      <c r="K150" s="27"/>
      <c r="L150" s="27"/>
      <c r="M150" s="27"/>
      <c r="N150" s="27"/>
      <c r="O150" s="28"/>
      <c r="P150" s="27"/>
      <c r="Q150" s="27"/>
      <c r="R150" s="27"/>
      <c r="S150" s="27"/>
      <c r="T150" s="34"/>
      <c r="U150" s="33"/>
      <c r="V150" s="27"/>
    </row>
    <row r="151" spans="6:22" ht="15.75" x14ac:dyDescent="0.25">
      <c r="F151" s="65"/>
      <c r="K151" s="27"/>
      <c r="L151" s="27"/>
      <c r="M151" s="27"/>
      <c r="N151" s="27"/>
      <c r="O151" s="28"/>
      <c r="P151" s="27"/>
      <c r="Q151" s="27"/>
      <c r="R151" s="27"/>
      <c r="S151" s="27"/>
      <c r="T151" s="34"/>
      <c r="U151" s="33"/>
      <c r="V151" s="27"/>
    </row>
    <row r="152" spans="6:22" ht="15.75" x14ac:dyDescent="0.25">
      <c r="F152" s="65"/>
      <c r="K152" s="27"/>
      <c r="L152" s="27"/>
      <c r="M152" s="27"/>
      <c r="N152" s="27"/>
      <c r="O152" s="28"/>
      <c r="P152" s="27"/>
      <c r="Q152" s="27"/>
      <c r="R152" s="27"/>
      <c r="S152" s="27"/>
      <c r="T152" s="34"/>
      <c r="U152" s="33"/>
      <c r="V152" s="27"/>
    </row>
    <row r="153" spans="6:22" ht="15.75" x14ac:dyDescent="0.25">
      <c r="F153" s="65"/>
      <c r="K153" s="27"/>
      <c r="L153" s="27"/>
      <c r="M153" s="27"/>
      <c r="N153" s="27"/>
      <c r="O153" s="28"/>
      <c r="P153" s="27"/>
      <c r="Q153" s="27"/>
      <c r="R153" s="27"/>
      <c r="S153" s="27"/>
      <c r="T153" s="32"/>
      <c r="U153" s="33"/>
      <c r="V153" s="27"/>
    </row>
    <row r="154" spans="6:22" x14ac:dyDescent="0.25">
      <c r="K154" s="27"/>
      <c r="L154" s="27"/>
      <c r="M154" s="27"/>
      <c r="N154" s="27"/>
      <c r="O154" s="28"/>
      <c r="P154" s="27"/>
      <c r="Q154" s="27"/>
      <c r="R154" s="27"/>
      <c r="S154" s="27"/>
      <c r="T154" s="34"/>
      <c r="U154" s="33"/>
      <c r="V154" s="27"/>
    </row>
    <row r="155" spans="6:22" x14ac:dyDescent="0.25">
      <c r="K155" s="27"/>
      <c r="L155" s="27"/>
      <c r="M155" s="27"/>
      <c r="N155" s="27"/>
      <c r="O155" s="28"/>
      <c r="P155" s="27"/>
      <c r="Q155" s="27"/>
      <c r="R155" s="27"/>
      <c r="S155" s="27"/>
      <c r="T155" s="32"/>
      <c r="U155" s="33"/>
      <c r="V155" s="27"/>
    </row>
    <row r="156" spans="6:22" x14ac:dyDescent="0.25">
      <c r="K156" s="27"/>
      <c r="L156" s="27"/>
      <c r="M156" s="27"/>
      <c r="N156" s="27"/>
      <c r="O156" s="28"/>
      <c r="P156" s="27"/>
      <c r="Q156" s="27"/>
      <c r="R156" s="27"/>
      <c r="S156" s="27"/>
      <c r="T156" s="34"/>
      <c r="U156" s="33"/>
      <c r="V156" s="27"/>
    </row>
    <row r="157" spans="6:22" x14ac:dyDescent="0.25">
      <c r="K157" s="27"/>
      <c r="L157" s="27"/>
      <c r="M157" s="27"/>
      <c r="N157" s="27"/>
      <c r="O157" s="28"/>
      <c r="P157" s="27"/>
      <c r="Q157" s="27"/>
      <c r="R157" s="27"/>
      <c r="S157" s="27"/>
      <c r="T157" s="29"/>
      <c r="U157" s="30"/>
      <c r="V157" s="27"/>
    </row>
    <row r="158" spans="6:22" x14ac:dyDescent="0.25">
      <c r="K158" s="27"/>
      <c r="L158" s="27"/>
      <c r="M158" s="27"/>
      <c r="N158" s="27"/>
      <c r="O158" s="28"/>
      <c r="P158" s="27"/>
      <c r="Q158" s="27"/>
      <c r="R158" s="27"/>
      <c r="S158" s="27"/>
      <c r="T158" s="31"/>
      <c r="U158" s="30"/>
      <c r="V158" s="27"/>
    </row>
    <row r="159" spans="6:22" x14ac:dyDescent="0.25">
      <c r="K159" s="27"/>
      <c r="L159" s="27"/>
      <c r="M159" s="27"/>
      <c r="N159" s="27"/>
      <c r="O159" s="28"/>
      <c r="P159" s="27"/>
      <c r="Q159" s="27"/>
      <c r="R159" s="27"/>
      <c r="S159" s="27"/>
      <c r="T159" s="32"/>
      <c r="U159" s="33"/>
      <c r="V159" s="27"/>
    </row>
    <row r="160" spans="6:22" ht="16.5" customHeight="1" x14ac:dyDescent="0.25">
      <c r="K160" s="27"/>
      <c r="L160" s="27"/>
      <c r="M160" s="27"/>
      <c r="N160" s="27"/>
      <c r="O160" s="28"/>
      <c r="P160" s="27"/>
      <c r="Q160" s="27"/>
      <c r="R160" s="27"/>
      <c r="S160" s="27"/>
      <c r="T160" s="34"/>
      <c r="U160" s="33"/>
      <c r="V160" s="27"/>
    </row>
    <row r="161" spans="11:22" x14ac:dyDescent="0.25">
      <c r="K161" s="27"/>
      <c r="L161" s="27"/>
      <c r="M161" s="27"/>
      <c r="N161" s="27"/>
      <c r="O161" s="28"/>
      <c r="P161" s="27"/>
      <c r="Q161" s="27"/>
      <c r="R161" s="27"/>
      <c r="S161" s="27"/>
      <c r="T161" s="31"/>
      <c r="U161" s="30"/>
      <c r="V161" s="27"/>
    </row>
    <row r="162" spans="11:22" x14ac:dyDescent="0.25">
      <c r="K162" s="27"/>
      <c r="L162" s="27"/>
      <c r="M162" s="27"/>
      <c r="N162" s="27"/>
      <c r="O162" s="28"/>
      <c r="P162" s="27"/>
      <c r="Q162" s="27"/>
      <c r="R162" s="27"/>
      <c r="S162" s="27"/>
      <c r="T162" s="32"/>
      <c r="U162" s="33"/>
      <c r="V162" s="27"/>
    </row>
    <row r="163" spans="11:22" x14ac:dyDescent="0.25">
      <c r="K163" s="27"/>
      <c r="L163" s="27"/>
      <c r="M163" s="27"/>
      <c r="N163" s="27"/>
      <c r="O163" s="28"/>
      <c r="P163" s="27"/>
      <c r="Q163" s="27"/>
      <c r="R163" s="27"/>
      <c r="S163" s="27"/>
      <c r="T163" s="34"/>
      <c r="U163" s="33"/>
      <c r="V163" s="27"/>
    </row>
    <row r="164" spans="11:22" x14ac:dyDescent="0.25">
      <c r="K164" s="27"/>
      <c r="L164" s="27"/>
      <c r="M164" s="27"/>
      <c r="N164" s="27"/>
      <c r="O164" s="28"/>
      <c r="P164" s="27"/>
      <c r="Q164" s="27"/>
      <c r="R164" s="27"/>
      <c r="S164" s="27"/>
      <c r="T164" s="31"/>
      <c r="U164" s="30"/>
      <c r="V164" s="27"/>
    </row>
    <row r="165" spans="11:22" x14ac:dyDescent="0.25">
      <c r="K165" s="27"/>
      <c r="L165" s="27"/>
      <c r="M165" s="27"/>
      <c r="N165" s="27"/>
      <c r="O165" s="28"/>
      <c r="P165" s="27"/>
      <c r="Q165" s="27"/>
      <c r="R165" s="27"/>
      <c r="S165" s="27"/>
      <c r="T165" s="32"/>
      <c r="U165" s="33"/>
      <c r="V165" s="27"/>
    </row>
    <row r="166" spans="11:22" x14ac:dyDescent="0.25">
      <c r="K166" s="27"/>
      <c r="L166" s="27"/>
      <c r="M166" s="27"/>
      <c r="N166" s="27"/>
      <c r="O166" s="28"/>
      <c r="P166" s="27"/>
      <c r="Q166" s="27"/>
      <c r="R166" s="27"/>
      <c r="S166" s="27"/>
      <c r="T166" s="34"/>
      <c r="U166" s="33"/>
      <c r="V166" s="27"/>
    </row>
    <row r="167" spans="11:22" x14ac:dyDescent="0.25">
      <c r="K167" s="27"/>
      <c r="L167" s="27"/>
      <c r="M167" s="27"/>
      <c r="N167" s="27"/>
      <c r="O167" s="28"/>
      <c r="P167" s="27"/>
      <c r="Q167" s="27"/>
      <c r="R167" s="27"/>
      <c r="S167" s="27"/>
      <c r="T167" s="32"/>
      <c r="U167" s="33"/>
      <c r="V167" s="27"/>
    </row>
    <row r="168" spans="11:22" x14ac:dyDescent="0.25">
      <c r="K168" s="27"/>
      <c r="L168" s="27"/>
      <c r="M168" s="27"/>
      <c r="N168" s="27"/>
      <c r="O168" s="28"/>
      <c r="P168" s="27"/>
      <c r="Q168" s="27"/>
      <c r="R168" s="27"/>
      <c r="S168" s="27"/>
      <c r="T168" s="34"/>
      <c r="U168" s="33"/>
      <c r="V168" s="27"/>
    </row>
    <row r="169" spans="11:22" x14ac:dyDescent="0.25">
      <c r="K169" s="27"/>
      <c r="L169" s="27"/>
      <c r="M169" s="27"/>
      <c r="N169" s="27"/>
      <c r="O169" s="28"/>
      <c r="P169" s="27"/>
      <c r="Q169" s="27"/>
      <c r="R169" s="27"/>
      <c r="S169" s="27"/>
      <c r="T169" s="32"/>
      <c r="U169" s="33"/>
      <c r="V169" s="27"/>
    </row>
    <row r="170" spans="11:22" x14ac:dyDescent="0.25">
      <c r="K170" s="27"/>
      <c r="L170" s="27"/>
      <c r="M170" s="27"/>
      <c r="N170" s="27"/>
      <c r="O170" s="28"/>
      <c r="P170" s="27"/>
      <c r="Q170" s="27"/>
      <c r="R170" s="27"/>
      <c r="S170" s="27"/>
      <c r="T170" s="34"/>
      <c r="U170" s="33"/>
      <c r="V170" s="27"/>
    </row>
    <row r="171" spans="11:22" x14ac:dyDescent="0.25">
      <c r="K171" s="27"/>
      <c r="L171" s="27"/>
      <c r="M171" s="27"/>
      <c r="N171" s="27"/>
      <c r="O171" s="28"/>
      <c r="P171" s="27"/>
      <c r="Q171" s="27"/>
      <c r="R171" s="27"/>
      <c r="S171" s="27"/>
      <c r="T171" s="32"/>
      <c r="U171" s="33"/>
      <c r="V171" s="27"/>
    </row>
    <row r="172" spans="11:22" x14ac:dyDescent="0.25">
      <c r="K172" s="27"/>
      <c r="L172" s="27"/>
      <c r="M172" s="27"/>
      <c r="N172" s="27"/>
      <c r="O172" s="28"/>
      <c r="P172" s="27"/>
      <c r="Q172" s="27"/>
      <c r="R172" s="27"/>
      <c r="S172" s="27"/>
      <c r="T172" s="34"/>
      <c r="U172" s="33"/>
      <c r="V172" s="27"/>
    </row>
    <row r="173" spans="11:22" x14ac:dyDescent="0.25">
      <c r="K173" s="27"/>
      <c r="L173" s="27"/>
      <c r="M173" s="27"/>
      <c r="N173" s="27"/>
      <c r="O173" s="28"/>
      <c r="P173" s="27"/>
      <c r="Q173" s="27"/>
      <c r="R173" s="27"/>
      <c r="S173" s="27"/>
      <c r="T173" s="32"/>
      <c r="U173" s="33"/>
      <c r="V173" s="27"/>
    </row>
    <row r="174" spans="11:22" x14ac:dyDescent="0.25">
      <c r="K174" s="27"/>
      <c r="L174" s="27"/>
      <c r="M174" s="27"/>
      <c r="N174" s="27"/>
      <c r="O174" s="28"/>
      <c r="P174" s="27"/>
      <c r="Q174" s="27"/>
      <c r="R174" s="27"/>
      <c r="S174" s="27"/>
      <c r="T174" s="34"/>
      <c r="U174" s="33"/>
      <c r="V174" s="27"/>
    </row>
    <row r="175" spans="11:22" x14ac:dyDescent="0.25">
      <c r="K175" s="27"/>
      <c r="L175" s="27"/>
      <c r="M175" s="27"/>
      <c r="N175" s="27"/>
      <c r="O175" s="28"/>
      <c r="P175" s="27"/>
      <c r="Q175" s="27"/>
      <c r="R175" s="27"/>
      <c r="S175" s="27"/>
      <c r="T175" s="31"/>
      <c r="U175" s="30"/>
      <c r="V175" s="27"/>
    </row>
    <row r="176" spans="11:22" x14ac:dyDescent="0.25">
      <c r="K176" s="27"/>
      <c r="L176" s="27"/>
      <c r="M176" s="27"/>
      <c r="N176" s="27"/>
      <c r="O176" s="28"/>
      <c r="P176" s="27"/>
      <c r="Q176" s="27"/>
      <c r="R176" s="27"/>
      <c r="S176" s="27"/>
      <c r="T176" s="32"/>
      <c r="U176" s="33"/>
      <c r="V176" s="27"/>
    </row>
    <row r="177" spans="11:22" x14ac:dyDescent="0.25">
      <c r="K177" s="27"/>
      <c r="L177" s="27"/>
      <c r="M177" s="27"/>
      <c r="N177" s="27"/>
      <c r="O177" s="28"/>
      <c r="P177" s="27"/>
      <c r="Q177" s="27"/>
      <c r="R177" s="27"/>
      <c r="S177" s="27"/>
      <c r="T177" s="34"/>
      <c r="U177" s="33"/>
      <c r="V177" s="27"/>
    </row>
    <row r="178" spans="11:22" x14ac:dyDescent="0.25">
      <c r="K178" s="27"/>
      <c r="L178" s="27"/>
      <c r="M178" s="27"/>
      <c r="N178" s="27"/>
      <c r="O178" s="28"/>
      <c r="P178" s="27"/>
      <c r="Q178" s="27"/>
      <c r="R178" s="27"/>
      <c r="S178" s="27"/>
      <c r="T178" s="32"/>
      <c r="U178" s="33"/>
      <c r="V178" s="27"/>
    </row>
    <row r="179" spans="11:22" x14ac:dyDescent="0.25">
      <c r="K179" s="27"/>
      <c r="L179" s="27"/>
      <c r="M179" s="27"/>
      <c r="N179" s="27"/>
      <c r="O179" s="28"/>
      <c r="P179" s="27"/>
      <c r="Q179" s="27"/>
      <c r="R179" s="27"/>
      <c r="S179" s="27"/>
      <c r="T179" s="34"/>
      <c r="U179" s="33"/>
      <c r="V179" s="27"/>
    </row>
    <row r="180" spans="11:22" x14ac:dyDescent="0.25">
      <c r="K180" s="27"/>
      <c r="L180" s="27"/>
      <c r="M180" s="27"/>
      <c r="N180" s="27"/>
      <c r="O180" s="28"/>
      <c r="P180" s="27"/>
      <c r="Q180" s="27"/>
      <c r="R180" s="27"/>
      <c r="S180" s="27"/>
      <c r="T180" s="29"/>
      <c r="U180" s="30"/>
      <c r="V180" s="27"/>
    </row>
    <row r="181" spans="11:22" x14ac:dyDescent="0.25">
      <c r="K181" s="27"/>
      <c r="L181" s="27"/>
      <c r="M181" s="27"/>
      <c r="N181" s="27"/>
      <c r="O181" s="28"/>
      <c r="P181" s="27"/>
      <c r="Q181" s="27"/>
      <c r="R181" s="27"/>
      <c r="S181" s="27"/>
      <c r="T181" s="31"/>
      <c r="U181" s="30"/>
      <c r="V181" s="27"/>
    </row>
    <row r="182" spans="11:22" x14ac:dyDescent="0.25">
      <c r="K182" s="27"/>
      <c r="L182" s="27"/>
      <c r="M182" s="27"/>
      <c r="N182" s="27"/>
      <c r="O182" s="28"/>
      <c r="P182" s="27"/>
      <c r="Q182" s="27"/>
      <c r="R182" s="27"/>
      <c r="S182" s="27"/>
      <c r="T182" s="32"/>
      <c r="U182" s="33"/>
      <c r="V182" s="27"/>
    </row>
    <row r="183" spans="11:22" x14ac:dyDescent="0.25">
      <c r="K183" s="27"/>
      <c r="L183" s="27"/>
      <c r="M183" s="27"/>
      <c r="N183" s="27"/>
      <c r="O183" s="28"/>
      <c r="P183" s="27"/>
      <c r="Q183" s="27"/>
      <c r="R183" s="27"/>
      <c r="S183" s="27"/>
      <c r="T183" s="34"/>
      <c r="U183" s="33"/>
      <c r="V183" s="27"/>
    </row>
    <row r="184" spans="11:22" x14ac:dyDescent="0.25">
      <c r="K184" s="27"/>
      <c r="L184" s="27"/>
      <c r="M184" s="27"/>
      <c r="N184" s="27"/>
      <c r="O184" s="28"/>
      <c r="P184" s="27"/>
      <c r="Q184" s="27"/>
      <c r="R184" s="27"/>
      <c r="S184" s="27"/>
      <c r="T184" s="34"/>
      <c r="U184" s="33"/>
      <c r="V184" s="27"/>
    </row>
    <row r="185" spans="11:22" x14ac:dyDescent="0.25">
      <c r="K185" s="27"/>
      <c r="L185" s="27"/>
      <c r="M185" s="27"/>
      <c r="N185" s="27"/>
      <c r="O185" s="28"/>
      <c r="P185" s="27"/>
      <c r="Q185" s="27"/>
      <c r="R185" s="27"/>
      <c r="S185" s="27"/>
      <c r="T185" s="32"/>
      <c r="U185" s="33"/>
      <c r="V185" s="27"/>
    </row>
    <row r="186" spans="11:22" x14ac:dyDescent="0.25">
      <c r="K186" s="27"/>
      <c r="L186" s="27"/>
      <c r="M186" s="27"/>
      <c r="N186" s="27"/>
      <c r="O186" s="28"/>
      <c r="P186" s="27"/>
      <c r="Q186" s="27"/>
      <c r="R186" s="27"/>
      <c r="S186" s="27"/>
      <c r="T186" s="34"/>
      <c r="U186" s="33"/>
      <c r="V186" s="27"/>
    </row>
    <row r="187" spans="11:22" x14ac:dyDescent="0.25">
      <c r="K187" s="27"/>
      <c r="L187" s="27"/>
      <c r="M187" s="27"/>
      <c r="N187" s="27"/>
      <c r="O187" s="28"/>
      <c r="P187" s="27"/>
      <c r="Q187" s="27"/>
      <c r="R187" s="27"/>
      <c r="S187" s="27"/>
      <c r="T187" s="34"/>
      <c r="U187" s="33"/>
      <c r="V187" s="27"/>
    </row>
    <row r="188" spans="11:22" x14ac:dyDescent="0.25">
      <c r="K188" s="27"/>
      <c r="L188" s="27"/>
      <c r="M188" s="27"/>
      <c r="N188" s="27"/>
      <c r="O188" s="28"/>
      <c r="P188" s="27"/>
      <c r="Q188" s="27"/>
      <c r="R188" s="27"/>
      <c r="S188" s="27"/>
      <c r="T188" s="32"/>
      <c r="U188" s="33"/>
      <c r="V188" s="27"/>
    </row>
    <row r="189" spans="11:22" x14ac:dyDescent="0.25">
      <c r="K189" s="27"/>
      <c r="L189" s="27"/>
      <c r="M189" s="27"/>
      <c r="N189" s="27"/>
      <c r="O189" s="28"/>
      <c r="P189" s="27"/>
      <c r="Q189" s="27"/>
      <c r="R189" s="27"/>
      <c r="S189" s="27"/>
      <c r="T189" s="34"/>
      <c r="U189" s="33"/>
      <c r="V189" s="27"/>
    </row>
    <row r="190" spans="11:22" x14ac:dyDescent="0.25">
      <c r="K190" s="27"/>
      <c r="L190" s="27"/>
      <c r="M190" s="27"/>
      <c r="N190" s="27"/>
      <c r="O190" s="28"/>
      <c r="P190" s="27"/>
      <c r="Q190" s="27"/>
      <c r="R190" s="27"/>
      <c r="S190" s="27"/>
      <c r="T190" s="31"/>
      <c r="U190" s="30"/>
      <c r="V190" s="27"/>
    </row>
    <row r="191" spans="11:22" x14ac:dyDescent="0.25">
      <c r="K191" s="27"/>
      <c r="L191" s="27"/>
      <c r="M191" s="27"/>
      <c r="N191" s="27"/>
      <c r="O191" s="28"/>
      <c r="P191" s="27"/>
      <c r="Q191" s="27"/>
      <c r="R191" s="27"/>
      <c r="S191" s="27"/>
      <c r="T191" s="32"/>
      <c r="U191" s="33"/>
      <c r="V191" s="27"/>
    </row>
    <row r="192" spans="11:22" x14ac:dyDescent="0.25">
      <c r="K192" s="27"/>
      <c r="L192" s="27"/>
      <c r="M192" s="27"/>
      <c r="N192" s="27"/>
      <c r="O192" s="28"/>
      <c r="P192" s="27"/>
      <c r="Q192" s="27"/>
      <c r="R192" s="27"/>
      <c r="S192" s="27"/>
      <c r="T192" s="34"/>
      <c r="U192" s="33"/>
      <c r="V192" s="27"/>
    </row>
    <row r="193" spans="11:22" x14ac:dyDescent="0.25">
      <c r="K193" s="27"/>
      <c r="L193" s="27"/>
      <c r="M193" s="27"/>
      <c r="N193" s="27"/>
      <c r="O193" s="28"/>
      <c r="P193" s="27"/>
      <c r="Q193" s="27"/>
      <c r="R193" s="27"/>
      <c r="S193" s="27"/>
      <c r="T193" s="34"/>
      <c r="U193" s="33"/>
      <c r="V193" s="27"/>
    </row>
    <row r="194" spans="11:22" x14ac:dyDescent="0.25">
      <c r="K194" s="27"/>
      <c r="L194" s="27"/>
      <c r="M194" s="27"/>
      <c r="N194" s="27"/>
      <c r="O194" s="28"/>
      <c r="P194" s="27"/>
      <c r="Q194" s="27"/>
      <c r="R194" s="27"/>
      <c r="S194" s="27"/>
      <c r="T194" s="34"/>
      <c r="U194" s="33"/>
      <c r="V194" s="27"/>
    </row>
    <row r="195" spans="11:22" x14ac:dyDescent="0.25">
      <c r="K195" s="27"/>
      <c r="L195" s="27"/>
      <c r="M195" s="27"/>
      <c r="N195" s="27"/>
      <c r="O195" s="28"/>
      <c r="P195" s="27"/>
      <c r="Q195" s="27"/>
      <c r="R195" s="27"/>
      <c r="S195" s="27"/>
      <c r="T195" s="34"/>
      <c r="U195" s="33"/>
      <c r="V195" s="27"/>
    </row>
    <row r="196" spans="11:22" x14ac:dyDescent="0.25">
      <c r="K196" s="27"/>
      <c r="L196" s="27"/>
      <c r="M196" s="27"/>
      <c r="N196" s="27"/>
      <c r="O196" s="28"/>
      <c r="P196" s="27"/>
      <c r="Q196" s="27"/>
      <c r="R196" s="27"/>
      <c r="S196" s="27"/>
      <c r="T196" s="34"/>
      <c r="U196" s="33"/>
      <c r="V196" s="27"/>
    </row>
    <row r="197" spans="11:22" x14ac:dyDescent="0.25">
      <c r="K197" s="27"/>
      <c r="L197" s="27"/>
      <c r="M197" s="27"/>
      <c r="N197" s="27"/>
      <c r="O197" s="28"/>
      <c r="P197" s="27"/>
      <c r="Q197" s="27"/>
      <c r="R197" s="27"/>
      <c r="S197" s="27"/>
      <c r="T197" s="32"/>
      <c r="U197" s="33"/>
      <c r="V197" s="27"/>
    </row>
    <row r="198" spans="11:22" x14ac:dyDescent="0.25">
      <c r="K198" s="27"/>
      <c r="L198" s="27"/>
      <c r="M198" s="27"/>
      <c r="N198" s="27"/>
      <c r="O198" s="28"/>
      <c r="P198" s="27"/>
      <c r="Q198" s="27"/>
      <c r="R198" s="27"/>
      <c r="S198" s="27"/>
      <c r="T198" s="34"/>
      <c r="U198" s="33"/>
      <c r="V198" s="27"/>
    </row>
    <row r="199" spans="11:22" x14ac:dyDescent="0.25">
      <c r="K199" s="27"/>
      <c r="L199" s="27"/>
      <c r="M199" s="27"/>
      <c r="N199" s="27"/>
      <c r="O199" s="28"/>
      <c r="P199" s="27"/>
      <c r="Q199" s="27"/>
      <c r="R199" s="27"/>
      <c r="S199" s="27"/>
      <c r="T199" s="34"/>
      <c r="U199" s="33"/>
      <c r="V199" s="27"/>
    </row>
    <row r="200" spans="11:22" x14ac:dyDescent="0.25">
      <c r="K200" s="27"/>
      <c r="L200" s="27"/>
      <c r="M200" s="27"/>
      <c r="N200" s="27"/>
      <c r="O200" s="28"/>
      <c r="P200" s="27"/>
      <c r="Q200" s="27"/>
      <c r="R200" s="27"/>
      <c r="S200" s="27"/>
      <c r="T200" s="34"/>
      <c r="U200" s="33"/>
      <c r="V200" s="27"/>
    </row>
    <row r="201" spans="11:22" x14ac:dyDescent="0.25">
      <c r="K201" s="27"/>
      <c r="L201" s="27"/>
      <c r="M201" s="27"/>
      <c r="N201" s="27"/>
      <c r="O201" s="28"/>
      <c r="P201" s="27"/>
      <c r="Q201" s="27"/>
      <c r="R201" s="27"/>
      <c r="S201" s="27"/>
      <c r="T201" s="34"/>
      <c r="U201" s="33"/>
      <c r="V201" s="27"/>
    </row>
    <row r="202" spans="11:22" x14ac:dyDescent="0.25">
      <c r="K202" s="27"/>
      <c r="L202" s="27"/>
      <c r="M202" s="27"/>
      <c r="N202" s="27"/>
      <c r="O202" s="28"/>
      <c r="P202" s="27"/>
      <c r="Q202" s="27"/>
      <c r="R202" s="27"/>
      <c r="S202" s="27"/>
      <c r="T202" s="29"/>
      <c r="U202" s="30"/>
      <c r="V202" s="27"/>
    </row>
    <row r="203" spans="11:22" x14ac:dyDescent="0.25">
      <c r="K203" s="27"/>
      <c r="L203" s="27"/>
      <c r="M203" s="27"/>
      <c r="N203" s="27"/>
      <c r="O203" s="28"/>
      <c r="P203" s="27"/>
      <c r="Q203" s="27"/>
      <c r="R203" s="27"/>
      <c r="S203" s="27"/>
      <c r="T203" s="31"/>
      <c r="U203" s="30"/>
      <c r="V203" s="27"/>
    </row>
    <row r="204" spans="11:22" ht="17.25" customHeight="1" x14ac:dyDescent="0.25">
      <c r="K204" s="27"/>
      <c r="L204" s="27"/>
      <c r="M204" s="27"/>
      <c r="N204" s="27"/>
      <c r="O204" s="28"/>
      <c r="P204" s="27"/>
      <c r="Q204" s="27"/>
      <c r="R204" s="27"/>
      <c r="S204" s="27"/>
      <c r="T204" s="32"/>
      <c r="U204" s="33"/>
      <c r="V204" s="27"/>
    </row>
    <row r="205" spans="11:22" x14ac:dyDescent="0.25">
      <c r="K205" s="27"/>
      <c r="L205" s="27"/>
      <c r="M205" s="27"/>
      <c r="N205" s="27"/>
      <c r="O205" s="28"/>
      <c r="P205" s="27"/>
      <c r="Q205" s="27"/>
      <c r="R205" s="27"/>
      <c r="S205" s="27"/>
      <c r="T205" s="34"/>
      <c r="U205" s="33"/>
      <c r="V205" s="27"/>
    </row>
    <row r="206" spans="11:22" ht="15" customHeight="1" x14ac:dyDescent="0.25">
      <c r="K206" s="27"/>
      <c r="L206" s="27"/>
      <c r="M206" s="27"/>
      <c r="N206" s="27"/>
      <c r="O206" s="28"/>
      <c r="P206" s="27"/>
      <c r="Q206" s="27"/>
      <c r="R206" s="27"/>
      <c r="S206" s="27"/>
      <c r="T206" s="34"/>
      <c r="U206" s="33"/>
      <c r="V206" s="27"/>
    </row>
    <row r="207" spans="11:22" ht="15" customHeight="1" x14ac:dyDescent="0.25">
      <c r="K207" s="27"/>
      <c r="L207" s="27"/>
      <c r="M207" s="27"/>
      <c r="N207" s="27"/>
      <c r="O207" s="28"/>
      <c r="P207" s="27"/>
      <c r="Q207" s="27"/>
      <c r="R207" s="27"/>
      <c r="S207" s="27"/>
      <c r="T207" s="29"/>
      <c r="U207" s="30"/>
      <c r="V207" s="27"/>
    </row>
    <row r="208" spans="11:22" x14ac:dyDescent="0.25">
      <c r="K208" s="27"/>
      <c r="L208" s="27"/>
      <c r="M208" s="27"/>
      <c r="N208" s="27"/>
      <c r="O208" s="28"/>
      <c r="P208" s="27"/>
      <c r="Q208" s="27"/>
      <c r="R208" s="27"/>
      <c r="S208" s="27"/>
      <c r="T208" s="31"/>
      <c r="U208" s="30"/>
      <c r="V208" s="27"/>
    </row>
    <row r="209" spans="11:22" x14ac:dyDescent="0.25">
      <c r="K209" s="27"/>
      <c r="L209" s="27"/>
      <c r="M209" s="27"/>
      <c r="N209" s="27"/>
      <c r="O209" s="28"/>
      <c r="P209" s="27"/>
      <c r="Q209" s="27"/>
      <c r="R209" s="27"/>
      <c r="S209" s="27"/>
      <c r="T209" s="32"/>
      <c r="U209" s="33"/>
      <c r="V209" s="27"/>
    </row>
    <row r="210" spans="11:22" x14ac:dyDescent="0.25">
      <c r="K210" s="27"/>
      <c r="L210" s="27"/>
      <c r="M210" s="27"/>
      <c r="N210" s="27"/>
      <c r="O210" s="28"/>
      <c r="P210" s="27"/>
      <c r="Q210" s="27"/>
      <c r="R210" s="27"/>
      <c r="S210" s="27"/>
      <c r="T210" s="34"/>
      <c r="U210" s="33"/>
      <c r="V210" s="27"/>
    </row>
    <row r="211" spans="11:22" x14ac:dyDescent="0.25">
      <c r="K211" s="27"/>
      <c r="L211" s="27"/>
      <c r="M211" s="27"/>
      <c r="N211" s="27"/>
      <c r="O211" s="28"/>
      <c r="P211" s="27"/>
      <c r="Q211" s="27"/>
      <c r="R211" s="27"/>
      <c r="S211" s="27"/>
      <c r="T211" s="37"/>
      <c r="U211" s="38"/>
      <c r="V211" s="27"/>
    </row>
    <row r="212" spans="11:22" x14ac:dyDescent="0.25">
      <c r="K212" s="27"/>
      <c r="L212" s="27"/>
      <c r="M212" s="27"/>
      <c r="N212" s="27"/>
      <c r="O212" s="28"/>
      <c r="P212" s="27"/>
      <c r="Q212" s="27"/>
      <c r="R212" s="27"/>
      <c r="S212" s="27"/>
      <c r="T212" s="27"/>
      <c r="U212" s="27"/>
      <c r="V212" s="27"/>
    </row>
    <row r="213" spans="11:22" x14ac:dyDescent="0.25">
      <c r="K213" s="27"/>
      <c r="L213" s="27"/>
      <c r="M213" s="27"/>
      <c r="N213" s="27"/>
      <c r="O213" s="28"/>
      <c r="P213" s="27"/>
      <c r="Q213" s="27"/>
      <c r="R213" s="27"/>
      <c r="S213" s="27"/>
      <c r="T213" s="27"/>
      <c r="U213" s="27"/>
      <c r="V213" s="27"/>
    </row>
    <row r="214" spans="11:22" x14ac:dyDescent="0.25">
      <c r="K214" s="27"/>
      <c r="L214" s="27"/>
      <c r="M214" s="27"/>
      <c r="N214" s="27"/>
      <c r="O214" s="28"/>
      <c r="P214" s="27"/>
      <c r="Q214" s="27"/>
      <c r="R214" s="27"/>
      <c r="S214" s="27"/>
      <c r="T214" s="27"/>
      <c r="U214" s="27"/>
      <c r="V214" s="27"/>
    </row>
    <row r="215" spans="11:22" x14ac:dyDescent="0.25">
      <c r="K215" s="27"/>
      <c r="L215" s="27"/>
      <c r="M215" s="27"/>
      <c r="N215" s="27"/>
      <c r="O215" s="28"/>
      <c r="P215" s="27"/>
      <c r="Q215" s="27"/>
      <c r="R215" s="27"/>
      <c r="S215" s="27"/>
      <c r="T215" s="27"/>
      <c r="U215" s="27"/>
      <c r="V215" s="27"/>
    </row>
    <row r="216" spans="11:22" x14ac:dyDescent="0.25">
      <c r="K216" s="27"/>
      <c r="L216" s="27"/>
      <c r="M216" s="27"/>
      <c r="N216" s="27"/>
      <c r="O216" s="28"/>
      <c r="P216" s="27"/>
      <c r="Q216" s="27"/>
      <c r="R216" s="27"/>
      <c r="S216" s="27"/>
      <c r="T216" s="27"/>
      <c r="U216" s="27"/>
      <c r="V216" s="27"/>
    </row>
    <row r="217" spans="11:22" x14ac:dyDescent="0.25">
      <c r="K217" s="27"/>
      <c r="L217" s="27"/>
      <c r="M217" s="27"/>
      <c r="N217" s="27"/>
      <c r="O217" s="28"/>
      <c r="P217" s="27"/>
      <c r="Q217" s="27"/>
      <c r="R217" s="27"/>
      <c r="S217" s="27"/>
      <c r="T217" s="27"/>
      <c r="U217" s="27"/>
      <c r="V217" s="27"/>
    </row>
    <row r="218" spans="11:22" x14ac:dyDescent="0.25">
      <c r="K218" s="27"/>
      <c r="L218" s="27"/>
      <c r="M218" s="27"/>
      <c r="N218" s="27"/>
      <c r="O218" s="28"/>
      <c r="P218" s="27"/>
      <c r="Q218" s="27"/>
      <c r="R218" s="27"/>
      <c r="S218" s="27"/>
      <c r="T218" s="27"/>
      <c r="U218" s="27"/>
      <c r="V218" s="27"/>
    </row>
    <row r="219" spans="11:22" x14ac:dyDescent="0.25">
      <c r="K219" s="27"/>
      <c r="L219" s="27"/>
      <c r="M219" s="27"/>
      <c r="N219" s="27"/>
      <c r="O219" s="28"/>
      <c r="P219" s="27"/>
      <c r="Q219" s="27"/>
      <c r="R219" s="27"/>
      <c r="S219" s="27"/>
      <c r="T219" s="27"/>
      <c r="U219" s="27"/>
      <c r="V219" s="27"/>
    </row>
    <row r="220" spans="11:22" x14ac:dyDescent="0.25">
      <c r="K220" s="27"/>
      <c r="L220" s="27"/>
      <c r="M220" s="27"/>
      <c r="N220" s="27"/>
      <c r="O220" s="28"/>
      <c r="P220" s="27"/>
      <c r="Q220" s="27"/>
      <c r="R220" s="27"/>
      <c r="S220" s="27"/>
      <c r="T220" s="27"/>
      <c r="U220" s="27"/>
      <c r="V220" s="27"/>
    </row>
    <row r="221" spans="11:22" x14ac:dyDescent="0.25">
      <c r="K221" s="27"/>
      <c r="L221" s="27"/>
      <c r="M221" s="27"/>
      <c r="N221" s="27"/>
      <c r="O221" s="28"/>
      <c r="P221" s="27"/>
      <c r="Q221" s="27"/>
      <c r="R221" s="27"/>
      <c r="S221" s="27"/>
      <c r="T221" s="27"/>
      <c r="U221" s="27"/>
      <c r="V221" s="27"/>
    </row>
    <row r="222" spans="11:22" x14ac:dyDescent="0.25">
      <c r="K222" s="27"/>
      <c r="L222" s="27"/>
      <c r="M222" s="27"/>
      <c r="N222" s="27"/>
      <c r="O222" s="28"/>
      <c r="P222" s="27"/>
      <c r="Q222" s="27"/>
      <c r="R222" s="27"/>
      <c r="S222" s="27"/>
      <c r="T222" s="27"/>
      <c r="U222" s="27"/>
      <c r="V222" s="27"/>
    </row>
    <row r="223" spans="11:22" x14ac:dyDescent="0.25">
      <c r="K223" s="27"/>
      <c r="L223" s="27"/>
      <c r="M223" s="27"/>
      <c r="N223" s="27"/>
      <c r="O223" s="28"/>
      <c r="P223" s="27"/>
      <c r="Q223" s="27"/>
      <c r="R223" s="27"/>
      <c r="S223" s="27"/>
      <c r="T223" s="27"/>
      <c r="U223" s="27"/>
      <c r="V223" s="27"/>
    </row>
    <row r="224" spans="11:22" x14ac:dyDescent="0.25">
      <c r="K224" s="27"/>
      <c r="L224" s="27"/>
      <c r="M224" s="27"/>
      <c r="N224" s="27"/>
      <c r="O224" s="28"/>
      <c r="P224" s="27"/>
      <c r="Q224" s="27"/>
      <c r="R224" s="27"/>
      <c r="S224" s="27"/>
      <c r="T224" s="27"/>
      <c r="U224" s="27"/>
      <c r="V224" s="27"/>
    </row>
    <row r="225" spans="11:22" x14ac:dyDescent="0.25">
      <c r="K225" s="27"/>
      <c r="L225" s="27"/>
      <c r="M225" s="27"/>
      <c r="N225" s="27"/>
      <c r="O225" s="28"/>
      <c r="P225" s="27"/>
      <c r="Q225" s="27"/>
      <c r="R225" s="27"/>
      <c r="S225" s="27"/>
      <c r="T225" s="27"/>
      <c r="U225" s="27"/>
      <c r="V225" s="27"/>
    </row>
    <row r="226" spans="11:22" x14ac:dyDescent="0.25">
      <c r="K226" s="27"/>
      <c r="L226" s="27"/>
      <c r="M226" s="27"/>
      <c r="N226" s="27"/>
      <c r="O226" s="28"/>
      <c r="P226" s="27"/>
      <c r="Q226" s="27"/>
      <c r="R226" s="27"/>
      <c r="S226" s="27"/>
      <c r="T226" s="27"/>
      <c r="U226" s="27"/>
      <c r="V226" s="27"/>
    </row>
    <row r="227" spans="11:22" x14ac:dyDescent="0.25">
      <c r="K227" s="27"/>
      <c r="L227" s="27"/>
      <c r="M227" s="27"/>
      <c r="N227" s="27"/>
      <c r="O227" s="28"/>
      <c r="P227" s="27"/>
      <c r="Q227" s="27"/>
      <c r="R227" s="27"/>
      <c r="S227" s="27"/>
      <c r="T227" s="27"/>
      <c r="U227" s="27"/>
      <c r="V227" s="27"/>
    </row>
    <row r="228" spans="11:22" ht="18" customHeight="1" x14ac:dyDescent="0.25">
      <c r="K228" s="27"/>
      <c r="L228" s="27"/>
      <c r="M228" s="27"/>
      <c r="N228" s="27"/>
      <c r="O228" s="28"/>
      <c r="P228" s="27"/>
      <c r="Q228" s="27"/>
      <c r="R228" s="27"/>
      <c r="S228" s="27"/>
      <c r="T228" s="27"/>
      <c r="U228" s="27"/>
      <c r="V228" s="27"/>
    </row>
    <row r="229" spans="11:22" x14ac:dyDescent="0.25">
      <c r="K229" s="27"/>
      <c r="L229" s="27"/>
      <c r="M229" s="27"/>
      <c r="N229" s="27"/>
      <c r="O229" s="28"/>
      <c r="P229" s="27"/>
      <c r="Q229" s="27"/>
      <c r="R229" s="27"/>
      <c r="S229" s="27"/>
      <c r="T229" s="27"/>
      <c r="U229" s="27"/>
      <c r="V229" s="27"/>
    </row>
    <row r="230" spans="11:22" x14ac:dyDescent="0.25">
      <c r="K230" s="27"/>
      <c r="L230" s="27"/>
      <c r="M230" s="27"/>
      <c r="N230" s="27"/>
      <c r="O230" s="28"/>
      <c r="P230" s="27"/>
      <c r="Q230" s="27"/>
      <c r="R230" s="27"/>
      <c r="S230" s="27"/>
      <c r="T230" s="27"/>
      <c r="U230" s="27"/>
      <c r="V230" s="27"/>
    </row>
    <row r="231" spans="11:22" x14ac:dyDescent="0.25">
      <c r="K231" s="27"/>
      <c r="L231" s="27"/>
      <c r="M231" s="27"/>
      <c r="N231" s="27"/>
      <c r="O231" s="28"/>
      <c r="P231" s="27"/>
      <c r="Q231" s="27"/>
      <c r="R231" s="27"/>
      <c r="S231" s="27"/>
      <c r="T231" s="27"/>
      <c r="U231" s="27"/>
      <c r="V231" s="27"/>
    </row>
    <row r="232" spans="11:22" x14ac:dyDescent="0.25">
      <c r="K232" s="27"/>
      <c r="L232" s="27"/>
      <c r="M232" s="27"/>
      <c r="N232" s="27"/>
      <c r="O232" s="28"/>
      <c r="P232" s="27"/>
      <c r="Q232" s="27"/>
      <c r="R232" s="27"/>
      <c r="S232" s="27"/>
      <c r="T232" s="27"/>
      <c r="U232" s="27"/>
      <c r="V232" s="27"/>
    </row>
    <row r="233" spans="11:22" x14ac:dyDescent="0.25">
      <c r="K233" s="27"/>
      <c r="L233" s="27"/>
      <c r="M233" s="27"/>
      <c r="N233" s="27"/>
      <c r="O233" s="28"/>
      <c r="P233" s="27"/>
      <c r="Q233" s="27"/>
      <c r="R233" s="27"/>
      <c r="S233" s="27"/>
      <c r="T233" s="27"/>
      <c r="U233" s="27"/>
      <c r="V233" s="27"/>
    </row>
    <row r="234" spans="11:22" x14ac:dyDescent="0.25">
      <c r="K234" s="27"/>
      <c r="L234" s="27"/>
      <c r="M234" s="27"/>
      <c r="N234" s="27"/>
      <c r="O234" s="28"/>
      <c r="P234" s="27"/>
      <c r="Q234" s="27"/>
      <c r="R234" s="27"/>
      <c r="S234" s="27"/>
      <c r="T234" s="27"/>
      <c r="U234" s="27"/>
      <c r="V234" s="27"/>
    </row>
    <row r="235" spans="11:22" x14ac:dyDescent="0.25">
      <c r="K235" s="27"/>
      <c r="L235" s="27"/>
      <c r="M235" s="27"/>
      <c r="N235" s="27"/>
      <c r="O235" s="28"/>
      <c r="P235" s="27"/>
      <c r="Q235" s="27"/>
      <c r="R235" s="27"/>
      <c r="S235" s="27"/>
      <c r="T235" s="27"/>
      <c r="U235" s="27"/>
      <c r="V235" s="27"/>
    </row>
    <row r="236" spans="11:22" ht="16.5" customHeight="1" x14ac:dyDescent="0.25"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</row>
    <row r="237" spans="11:22" x14ac:dyDescent="0.25"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</row>
  </sheetData>
  <autoFilter ref="A8:F131"/>
  <mergeCells count="8">
    <mergeCell ref="C1:F1"/>
    <mergeCell ref="A4:F4"/>
    <mergeCell ref="A7:A8"/>
    <mergeCell ref="F7:F8"/>
    <mergeCell ref="E7:E8"/>
    <mergeCell ref="D7:D8"/>
    <mergeCell ref="C7:C8"/>
    <mergeCell ref="B7:B8"/>
  </mergeCells>
  <pageMargins left="0.78740157480314965" right="0.39370078740157483" top="0.39370078740157483" bottom="0.39370078740157483" header="0.31496062992125984" footer="0.31496062992125984"/>
  <pageSetup paperSize="9" scale="81" fitToHeight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opLeftCell="A10" workbookViewId="0">
      <selection sqref="A1:K44"/>
    </sheetView>
  </sheetViews>
  <sheetFormatPr defaultRowHeight="15" x14ac:dyDescent="0.25"/>
  <sheetData>
    <row r="1" spans="1:11" s="14" customFormat="1" x14ac:dyDescent="0.25"/>
    <row r="2" spans="1:1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</row>
    <row r="6" spans="1:11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</row>
    <row r="11" spans="1:11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</row>
    <row r="13" spans="1:1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</row>
    <row r="15" spans="1:1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</row>
    <row r="16" spans="1:11" x14ac:dyDescent="0.2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</row>
    <row r="17" spans="1:1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</row>
    <row r="18" spans="1:11" x14ac:dyDescent="0.2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</row>
    <row r="19" spans="1:11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</row>
    <row r="21" spans="1:11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</row>
    <row r="22" spans="1:1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</row>
    <row r="23" spans="1:11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</row>
    <row r="24" spans="1:1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</row>
    <row r="25" spans="1:11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</row>
    <row r="26" spans="1:11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</row>
    <row r="27" spans="1:1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</row>
    <row r="28" spans="1:11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</row>
    <row r="29" spans="1:11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</row>
    <row r="30" spans="1:11" x14ac:dyDescent="0.2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</row>
    <row r="31" spans="1:11" x14ac:dyDescent="0.2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</row>
    <row r="32" spans="1:11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</row>
    <row r="33" spans="1:1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</row>
    <row r="34" spans="1:11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</row>
    <row r="35" spans="1:11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</row>
    <row r="36" spans="1:11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</row>
    <row r="37" spans="1:11" x14ac:dyDescent="0.2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</row>
    <row r="38" spans="1:11" x14ac:dyDescent="0.2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</row>
    <row r="39" spans="1:11" x14ac:dyDescent="0.2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</row>
    <row r="40" spans="1:11" x14ac:dyDescent="0.2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</row>
    <row r="41" spans="1:11" x14ac:dyDescent="0.2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</row>
    <row r="42" spans="1:11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</row>
    <row r="43" spans="1:11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</row>
    <row r="44" spans="1:11" x14ac:dyDescent="0.2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</row>
    <row r="45" spans="1:11" x14ac:dyDescent="0.2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</row>
    <row r="46" spans="1:11" x14ac:dyDescent="0.25">
      <c r="A46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9 прил</vt:lpstr>
      <vt:lpstr>Лист1</vt:lpstr>
      <vt:lpstr>'9 прил'!Область_печати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Анвар</dc:creator>
  <cp:lastModifiedBy>LeylaFin</cp:lastModifiedBy>
  <cp:lastPrinted>2021-12-20T13:43:33Z</cp:lastPrinted>
  <dcterms:created xsi:type="dcterms:W3CDTF">2011-02-11T10:50:42Z</dcterms:created>
  <dcterms:modified xsi:type="dcterms:W3CDTF">2022-04-01T09:55:53Z</dcterms:modified>
</cp:coreProperties>
</file>